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01"/>
  <workbookPr defaultThemeVersion="166925"/>
  <mc:AlternateContent xmlns:mc="http://schemas.openxmlformats.org/markup-compatibility/2006">
    <mc:Choice Requires="x15">
      <x15ac:absPath xmlns:x15ac="http://schemas.microsoft.com/office/spreadsheetml/2010/11/ac" url="D:\TempUserProfiles\NetworkService\AppData\Local\Packages\oice_16_974fa576_32c1d314_1324\AC\Temp\"/>
    </mc:Choice>
  </mc:AlternateContent>
  <xr:revisionPtr revIDLastSave="50" documentId="8_{7F38C314-13FB-4C89-8740-CCB401D0C838}" xr6:coauthVersionLast="45" xr6:coauthVersionMax="45" xr10:uidLastSave="{A99CFE8F-569A-46D1-99A8-C5F1321E88DD}"/>
  <bookViews>
    <workbookView xWindow="-120" yWindow="-120" windowWidth="25440" windowHeight="15390" xr2:uid="{67E491AC-A950-4385-B2F8-CF50919FA8E4}"/>
  </bookViews>
  <sheets>
    <sheet name="Overview Ys" sheetId="1" r:id="rId1"/>
  </sheets>
  <externalReferences>
    <externalReference r:id="rId2"/>
  </externalReferences>
  <definedNames>
    <definedName name="Berenberg" comment="Usman">[1]Dashboard!$E$7</definedName>
    <definedName name="_xlnm.Print_Area" localSheetId="0">'Overview Ys'!$A$1:$AF$84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F78" i="1" l="1"/>
  <c r="AF77" i="1"/>
  <c r="AF76" i="1"/>
  <c r="AF75" i="1"/>
  <c r="AF74" i="1"/>
  <c r="AF72" i="1"/>
  <c r="AF71" i="1"/>
  <c r="AF70" i="1"/>
  <c r="AF69" i="1"/>
  <c r="AF68" i="1"/>
  <c r="AF67" i="1"/>
  <c r="AF66" i="1"/>
  <c r="AF65" i="1"/>
  <c r="AF64" i="1"/>
  <c r="AF63" i="1"/>
  <c r="AF62" i="1"/>
  <c r="AF60" i="1"/>
  <c r="AF59" i="1"/>
  <c r="AF58" i="1"/>
  <c r="AF57" i="1"/>
  <c r="AF56" i="1"/>
  <c r="AF55" i="1"/>
  <c r="AF54" i="1"/>
  <c r="AF53" i="1"/>
  <c r="AF52" i="1"/>
  <c r="AF50" i="1"/>
  <c r="AF49" i="1"/>
  <c r="AF48" i="1"/>
  <c r="AF47" i="1"/>
  <c r="AF46" i="1"/>
  <c r="AF45" i="1"/>
  <c r="AF44" i="1"/>
  <c r="AF43" i="1"/>
  <c r="AF42" i="1"/>
  <c r="AF41" i="1"/>
  <c r="AF40" i="1"/>
  <c r="AF39" i="1"/>
  <c r="AF38" i="1"/>
  <c r="AF37" i="1"/>
  <c r="AF36" i="1"/>
  <c r="AF35" i="1"/>
  <c r="AF33" i="1"/>
  <c r="AF32" i="1"/>
  <c r="AF31" i="1"/>
  <c r="AF30" i="1"/>
  <c r="AF29" i="1"/>
  <c r="AF28" i="1"/>
  <c r="AF27" i="1"/>
  <c r="AF25" i="1"/>
  <c r="AF24" i="1"/>
  <c r="AF23" i="1"/>
  <c r="AF22" i="1"/>
  <c r="AF21" i="1"/>
  <c r="AF20" i="1"/>
  <c r="AF19" i="1"/>
  <c r="AF18" i="1"/>
  <c r="AF17" i="1"/>
  <c r="AF16" i="1"/>
  <c r="AF15" i="1"/>
  <c r="AF14" i="1"/>
  <c r="AF13" i="1"/>
  <c r="AF12" i="1"/>
  <c r="AF11" i="1"/>
  <c r="AF10" i="1"/>
  <c r="AF9" i="1"/>
  <c r="AF8" i="1"/>
  <c r="AF7" i="1"/>
</calcChain>
</file>

<file path=xl/sharedStrings.xml><?xml version="1.0" encoding="utf-8"?>
<sst xmlns="http://schemas.openxmlformats.org/spreadsheetml/2006/main" count="103" uniqueCount="61">
  <si>
    <r>
      <rPr>
        <b/>
        <sz val="12"/>
        <rFont val="Arial"/>
        <family val="2"/>
      </rPr>
      <t>Disclaimer</t>
    </r>
    <r>
      <rPr>
        <sz val="12"/>
        <rFont val="Arial"/>
        <family val="2"/>
      </rPr>
      <t>: This document had been issued by Deutsche Telekom AG for information purposed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</si>
  <si>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</si>
  <si>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</si>
  <si>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</si>
  <si>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</si>
  <si>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</si>
  <si>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Disclaimer</t>
  </si>
  <si>
    <t>This document had been issued by Deutsche Telekom AG for information purposed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</si>
  <si>
    <t>Q3</t>
  </si>
  <si>
    <t>FY 20</t>
  </si>
  <si>
    <t>FY 21</t>
  </si>
  <si>
    <t>FY 22</t>
  </si>
  <si>
    <t>FY 23</t>
  </si>
  <si>
    <t>FY 24</t>
  </si>
  <si>
    <t>Gross Revs [€ million]</t>
  </si>
  <si>
    <t>Germany</t>
  </si>
  <si>
    <t>Total Service revs</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</si>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</sst>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19" x14ac:knownFonts="1">
    <font>
      <sz val="10"/>
      <name val="Arial"/>
      <family val="2"/>
    </font>
    <font>
      <sz val="10"/>
      <name val="Arial"/>
      <family val="2"/>
    </font>
    <font>
      <sz val="12"/>
      <name val="Arial"/>
      <family val="2"/>
    </font>
    <font>
      <b/>
      <sz val="12"/>
      <name val="Arial"/>
      <family val="2"/>
    </font>
    <font>
      <b/>
      <sz val="13"/>
      <name val="Arial"/>
      <family val="2"/>
    </font>
    <font>
      <u/>
      <sz val="10"/>
      <color theme="10"/>
      <name val="Arial"/>
      <family val="2"/>
    </font>
    <font>
      <b/>
      <sz val="11"/>
      <name val="Arial"/>
      <family val="2"/>
    </font>
    <font>
      <b/>
      <sz val="30"/>
      <color theme="0"/>
      <name val="Arial"/>
      <family val="2"/>
    </font>
    <font>
      <b/>
      <sz val="12"/>
      <color theme="0"/>
      <name val="Arial"/>
      <family val="2"/>
    </font>
    <font>
      <b/>
      <sz val="10"/>
      <name val="Arial"/>
      <family val="2"/>
    </font>
    <font>
      <b/>
      <sz val="12"/>
      <color indexed="9"/>
      <name val="Arial"/>
      <family val="2"/>
    </font>
    <font>
      <b/>
      <sz val="20"/>
      <color indexed="9"/>
      <name val="Arial"/>
      <family val="2"/>
    </font>
    <font>
      <b/>
      <sz val="8"/>
      <color indexed="9"/>
      <name val="Arial"/>
      <family val="2"/>
    </font>
    <font>
      <sz val="10"/>
      <color indexed="9"/>
      <name val="Arial"/>
      <family val="2"/>
    </font>
    <font>
      <sz val="11"/>
      <name val="Arial"/>
      <family val="2"/>
    </font>
    <font>
      <b/>
      <sz val="10"/>
      <color theme="0"/>
      <name val="Arial"/>
      <family val="2"/>
    </font>
    <font>
      <b/>
      <sz val="11"/>
      <color theme="0"/>
      <name val="Arial"/>
      <family val="2"/>
    </font>
    <font>
      <sz val="11"/>
      <color theme="0"/>
      <name val="Arial"/>
      <family val="2"/>
    </font>
    <font>
      <sz val="12"/>
      <color indexed="9"/>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51">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right style="medium">
        <color indexed="64"/>
      </right>
      <top/>
      <bottom style="thin">
        <color indexed="8"/>
      </bottom>
      <diagonal/>
    </border>
    <border>
      <left/>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ck">
        <color indexed="64"/>
      </right>
      <top/>
      <bottom style="medium">
        <color indexed="64"/>
      </bottom>
      <diagonal/>
    </border>
    <border>
      <left style="thick">
        <color indexed="64"/>
      </left>
      <right style="thin">
        <color indexed="64"/>
      </right>
      <top style="thin">
        <color rgb="FFE20074"/>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rgb="FFE2007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5" fillId="0" borderId="0" applyNumberFormat="0" applyFill="0" applyBorder="0" applyAlignment="0" applyProtection="0">
      <alignment vertical="top"/>
      <protection locked="0"/>
    </xf>
  </cellStyleXfs>
  <cellXfs count="179">
    <xf numFmtId="0" fontId="0" fillId="0" borderId="0" xfId="0"/>
    <xf numFmtId="0" fontId="1" fillId="0" borderId="0" xfId="2"/>
    <xf numFmtId="0" fontId="2" fillId="0" borderId="0" xfId="2" applyFont="1"/>
    <xf numFmtId="0" fontId="0" fillId="0" borderId="0" xfId="0" applyAlignment="1">
      <alignment vertical="center"/>
    </xf>
    <xf numFmtId="1" fontId="4" fillId="0" borderId="0" xfId="2" applyNumberFormat="1" applyFont="1" applyAlignment="1">
      <alignment horizontal="right"/>
    </xf>
    <xf numFmtId="1" fontId="1" fillId="0" borderId="0" xfId="2" applyNumberFormat="1"/>
    <xf numFmtId="164" fontId="1" fillId="0" borderId="0" xfId="2" applyNumberFormat="1"/>
    <xf numFmtId="0" fontId="5" fillId="2" borderId="0" xfId="3" applyFill="1" applyBorder="1" applyAlignment="1" applyProtection="1"/>
    <xf numFmtId="1" fontId="6" fillId="2" borderId="0" xfId="2" applyNumberFormat="1" applyFont="1" applyFill="1" applyAlignment="1">
      <alignment horizontal="right"/>
    </xf>
    <xf numFmtId="0" fontId="7" fillId="0" borderId="0" xfId="0" applyFont="1" applyAlignment="1">
      <alignment vertical="center"/>
    </xf>
    <xf numFmtId="0" fontId="8" fillId="0" borderId="0" xfId="2" applyFont="1" applyAlignment="1">
      <alignment horizontal="center" vertical="center" wrapText="1"/>
    </xf>
    <xf numFmtId="0" fontId="9" fillId="0" borderId="0" xfId="2" applyFont="1" applyAlignment="1">
      <alignment horizontal="right"/>
    </xf>
    <xf numFmtId="0" fontId="10" fillId="3" borderId="1" xfId="2" applyFont="1" applyFill="1" applyBorder="1" applyAlignment="1">
      <alignment vertical="center"/>
    </xf>
    <xf numFmtId="0" fontId="11" fillId="3" borderId="2" xfId="2" applyFont="1" applyFill="1" applyBorder="1" applyAlignment="1">
      <alignment horizontal="center" vertical="center"/>
    </xf>
    <xf numFmtId="0" fontId="12" fillId="3" borderId="2" xfId="2" applyFont="1" applyFill="1" applyBorder="1" applyAlignment="1">
      <alignment horizontal="center" vertical="center" textRotation="90"/>
    </xf>
    <xf numFmtId="0" fontId="13" fillId="3" borderId="2" xfId="2" applyFont="1" applyFill="1" applyBorder="1" applyAlignment="1">
      <alignment horizontal="center"/>
    </xf>
    <xf numFmtId="0" fontId="11" fillId="3" borderId="2" xfId="2" applyFont="1" applyFill="1" applyBorder="1" applyAlignment="1">
      <alignment horizontal="center" vertical="center" wrapText="1"/>
    </xf>
    <xf numFmtId="0" fontId="13" fillId="3" borderId="3" xfId="2" applyFont="1" applyFill="1" applyBorder="1" applyAlignment="1">
      <alignment horizontal="center"/>
    </xf>
    <xf numFmtId="0" fontId="10" fillId="3" borderId="4" xfId="2" applyFont="1" applyFill="1" applyBorder="1" applyAlignment="1">
      <alignment vertical="center"/>
    </xf>
    <xf numFmtId="0" fontId="10" fillId="4" borderId="5" xfId="2" applyFont="1" applyFill="1" applyBorder="1" applyAlignment="1">
      <alignment vertical="center"/>
    </xf>
    <xf numFmtId="0" fontId="10" fillId="4" borderId="0" xfId="2" applyFont="1" applyFill="1" applyAlignment="1">
      <alignment horizontal="center" vertical="center"/>
    </xf>
    <xf numFmtId="0" fontId="12" fillId="4" borderId="0" xfId="2" applyFont="1" applyFill="1" applyAlignment="1">
      <alignment horizontal="center" vertical="center" textRotation="90"/>
    </xf>
    <xf numFmtId="0" fontId="13" fillId="4" borderId="0" xfId="2" applyFont="1" applyFill="1" applyAlignment="1">
      <alignment horizontal="center"/>
    </xf>
    <xf numFmtId="0" fontId="13" fillId="4" borderId="6" xfId="2" applyFont="1" applyFill="1" applyBorder="1" applyAlignment="1">
      <alignment horizontal="center"/>
    </xf>
    <xf numFmtId="0" fontId="10" fillId="4" borderId="7" xfId="2" applyFont="1" applyFill="1" applyBorder="1" applyAlignment="1">
      <alignment vertical="center"/>
    </xf>
    <xf numFmtId="0" fontId="9" fillId="5" borderId="8" xfId="2" applyFont="1" applyFill="1" applyBorder="1"/>
    <xf numFmtId="3" fontId="6" fillId="5" borderId="7" xfId="2" applyNumberFormat="1" applyFont="1" applyFill="1" applyBorder="1"/>
    <xf numFmtId="3" fontId="14" fillId="5" borderId="7" xfId="2" applyNumberFormat="1" applyFont="1" applyFill="1" applyBorder="1"/>
    <xf numFmtId="3" fontId="14" fillId="5" borderId="6" xfId="2" applyNumberFormat="1" applyFont="1" applyFill="1" applyBorder="1"/>
    <xf numFmtId="3" fontId="14" fillId="5" borderId="7" xfId="2" applyNumberFormat="1" applyFont="1" applyFill="1" applyBorder="1" applyAlignment="1">
      <alignment horizontal="right"/>
    </xf>
    <xf numFmtId="3" fontId="14" fillId="5" borderId="0" xfId="2" applyNumberFormat="1" applyFont="1" applyFill="1"/>
    <xf numFmtId="3" fontId="6" fillId="5" borderId="9" xfId="2" applyNumberFormat="1" applyFont="1" applyFill="1" applyBorder="1"/>
    <xf numFmtId="3" fontId="14" fillId="5" borderId="10" xfId="2" applyNumberFormat="1" applyFont="1" applyFill="1" applyBorder="1"/>
    <xf numFmtId="0" fontId="9" fillId="5" borderId="7" xfId="2" applyFont="1" applyFill="1" applyBorder="1"/>
    <xf numFmtId="0" fontId="1" fillId="0" borderId="8" xfId="2" applyBorder="1" applyAlignment="1">
      <alignment horizontal="left" indent="1"/>
    </xf>
    <xf numFmtId="3" fontId="14" fillId="0" borderId="7" xfId="2" applyNumberFormat="1" applyFont="1" applyBorder="1" applyAlignment="1">
      <alignment horizontal="right"/>
    </xf>
    <xf numFmtId="3" fontId="14" fillId="0" borderId="6" xfId="2" applyNumberFormat="1" applyFont="1" applyBorder="1" applyAlignment="1">
      <alignment horizontal="right"/>
    </xf>
    <xf numFmtId="3" fontId="14" fillId="0" borderId="0" xfId="2" applyNumberFormat="1" applyFont="1" applyAlignment="1">
      <alignment horizontal="right"/>
    </xf>
    <xf numFmtId="3" fontId="14" fillId="5" borderId="9" xfId="2" applyNumberFormat="1" applyFont="1" applyFill="1" applyBorder="1" applyAlignment="1">
      <alignment horizontal="right"/>
    </xf>
    <xf numFmtId="0" fontId="1" fillId="0" borderId="7" xfId="2" applyBorder="1" applyAlignment="1">
      <alignment horizontal="left" indent="1"/>
    </xf>
    <xf numFmtId="164" fontId="1" fillId="0" borderId="8" xfId="1" applyNumberFormat="1" applyFont="1" applyFill="1" applyBorder="1" applyAlignment="1">
      <alignment horizontal="left" indent="1"/>
    </xf>
    <xf numFmtId="164" fontId="14" fillId="5" borderId="7" xfId="1" applyNumberFormat="1" applyFont="1" applyFill="1" applyBorder="1" applyAlignment="1">
      <alignment horizontal="right"/>
    </xf>
    <xf numFmtId="164" fontId="14" fillId="0" borderId="7" xfId="1" applyNumberFormat="1" applyFont="1" applyFill="1" applyBorder="1" applyAlignment="1">
      <alignment horizontal="right"/>
    </xf>
    <xf numFmtId="164" fontId="14" fillId="0" borderId="6" xfId="1" applyNumberFormat="1" applyFont="1" applyFill="1" applyBorder="1" applyAlignment="1">
      <alignment horizontal="right"/>
    </xf>
    <xf numFmtId="164" fontId="14" fillId="0" borderId="0" xfId="1" applyNumberFormat="1" applyFont="1" applyFill="1" applyBorder="1" applyAlignment="1">
      <alignment horizontal="right"/>
    </xf>
    <xf numFmtId="164" fontId="14" fillId="5" borderId="9" xfId="1" applyNumberFormat="1" applyFont="1" applyFill="1" applyBorder="1" applyAlignment="1">
      <alignment horizontal="right"/>
    </xf>
    <xf numFmtId="164" fontId="1" fillId="0" borderId="7" xfId="1" applyNumberFormat="1" applyFont="1" applyFill="1" applyBorder="1" applyAlignment="1">
      <alignment horizontal="left" indent="1"/>
    </xf>
    <xf numFmtId="164" fontId="1" fillId="0" borderId="0" xfId="1" applyNumberFormat="1" applyFont="1" applyFill="1" applyBorder="1"/>
    <xf numFmtId="165" fontId="1" fillId="6" borderId="8" xfId="2" applyNumberFormat="1" applyFill="1" applyBorder="1" applyAlignment="1">
      <alignment horizontal="left" indent="1"/>
    </xf>
    <xf numFmtId="1" fontId="6" fillId="6" borderId="7" xfId="2" applyNumberFormat="1" applyFont="1" applyFill="1" applyBorder="1" applyAlignment="1">
      <alignment horizontal="right"/>
    </xf>
    <xf numFmtId="1" fontId="14" fillId="6" borderId="7" xfId="2" applyNumberFormat="1" applyFont="1" applyFill="1" applyBorder="1" applyAlignment="1">
      <alignment horizontal="right"/>
    </xf>
    <xf numFmtId="1" fontId="14" fillId="6" borderId="6" xfId="2" applyNumberFormat="1" applyFont="1" applyFill="1" applyBorder="1" applyAlignment="1">
      <alignment horizontal="right"/>
    </xf>
    <xf numFmtId="1" fontId="14" fillId="6" borderId="0" xfId="2" applyNumberFormat="1" applyFont="1" applyFill="1" applyAlignment="1">
      <alignment horizontal="right"/>
    </xf>
    <xf numFmtId="1" fontId="6" fillId="6" borderId="9" xfId="2" applyNumberFormat="1" applyFont="1" applyFill="1" applyBorder="1" applyAlignment="1">
      <alignment horizontal="right"/>
    </xf>
    <xf numFmtId="165" fontId="1" fillId="6" borderId="7" xfId="2" applyNumberFormat="1" applyFill="1" applyBorder="1" applyAlignment="1">
      <alignment horizontal="left" indent="1"/>
    </xf>
    <xf numFmtId="2" fontId="1" fillId="6" borderId="8" xfId="2" applyNumberFormat="1" applyFill="1" applyBorder="1" applyAlignment="1">
      <alignment horizontal="left" indent="1"/>
    </xf>
    <xf numFmtId="3" fontId="14" fillId="6" borderId="6" xfId="2" applyNumberFormat="1" applyFont="1" applyFill="1" applyBorder="1" applyAlignment="1">
      <alignment horizontal="right"/>
    </xf>
    <xf numFmtId="2" fontId="1" fillId="6" borderId="7" xfId="2" applyNumberFormat="1" applyFill="1" applyBorder="1" applyAlignment="1">
      <alignment horizontal="left" indent="1"/>
    </xf>
    <xf numFmtId="165" fontId="1" fillId="0" borderId="8" xfId="2" applyNumberFormat="1" applyBorder="1" applyAlignment="1">
      <alignment horizontal="left"/>
    </xf>
    <xf numFmtId="166" fontId="14" fillId="5" borderId="7" xfId="2" applyNumberFormat="1" applyFont="1" applyFill="1" applyBorder="1" applyAlignment="1">
      <alignment horizontal="right"/>
    </xf>
    <xf numFmtId="1" fontId="14" fillId="0" borderId="7" xfId="2" applyNumberFormat="1" applyFont="1" applyBorder="1" applyAlignment="1">
      <alignment horizontal="right"/>
    </xf>
    <xf numFmtId="2" fontId="14" fillId="0" borderId="7" xfId="2" applyNumberFormat="1" applyFont="1" applyBorder="1" applyAlignment="1">
      <alignment horizontal="right"/>
    </xf>
    <xf numFmtId="2" fontId="14" fillId="0" borderId="6" xfId="2" applyNumberFormat="1" applyFont="1" applyBorder="1" applyAlignment="1">
      <alignment horizontal="right"/>
    </xf>
    <xf numFmtId="2" fontId="6" fillId="5" borderId="7" xfId="2" applyNumberFormat="1" applyFont="1" applyFill="1" applyBorder="1" applyAlignment="1">
      <alignment horizontal="right"/>
    </xf>
    <xf numFmtId="2" fontId="14" fillId="0" borderId="0" xfId="2" applyNumberFormat="1" applyFont="1" applyAlignment="1">
      <alignment horizontal="right"/>
    </xf>
    <xf numFmtId="2" fontId="6" fillId="5" borderId="9" xfId="2" applyNumberFormat="1" applyFont="1" applyFill="1" applyBorder="1" applyAlignment="1">
      <alignment horizontal="right"/>
    </xf>
    <xf numFmtId="165" fontId="1" fillId="0" borderId="7" xfId="2" applyNumberFormat="1" applyBorder="1" applyAlignment="1">
      <alignment horizontal="left"/>
    </xf>
    <xf numFmtId="3" fontId="14" fillId="5" borderId="6" xfId="2" applyNumberFormat="1" applyFont="1" applyFill="1" applyBorder="1" applyAlignment="1">
      <alignment horizontal="right"/>
    </xf>
    <xf numFmtId="3" fontId="6" fillId="5" borderId="7" xfId="2" applyNumberFormat="1" applyFont="1" applyFill="1" applyBorder="1" applyAlignment="1">
      <alignment horizontal="right"/>
    </xf>
    <xf numFmtId="3" fontId="14" fillId="5" borderId="0" xfId="2" applyNumberFormat="1" applyFont="1" applyFill="1" applyAlignment="1">
      <alignment horizontal="right"/>
    </xf>
    <xf numFmtId="3" fontId="6" fillId="5" borderId="9" xfId="2" applyNumberFormat="1" applyFont="1" applyFill="1" applyBorder="1" applyAlignment="1">
      <alignment horizontal="right"/>
    </xf>
    <xf numFmtId="0" fontId="1" fillId="0" borderId="8" xfId="2" applyBorder="1"/>
    <xf numFmtId="0" fontId="1" fillId="0" borderId="7" xfId="2" applyBorder="1"/>
    <xf numFmtId="0" fontId="15" fillId="3" borderId="11" xfId="2" applyFont="1" applyFill="1" applyBorder="1"/>
    <xf numFmtId="3" fontId="16" fillId="3" borderId="7" xfId="2" applyNumberFormat="1" applyFont="1" applyFill="1" applyBorder="1"/>
    <xf numFmtId="3" fontId="17" fillId="3" borderId="7" xfId="2" applyNumberFormat="1" applyFont="1" applyFill="1" applyBorder="1"/>
    <xf numFmtId="3" fontId="17" fillId="3" borderId="6" xfId="2" applyNumberFormat="1" applyFont="1" applyFill="1" applyBorder="1" applyAlignment="1">
      <alignment horizontal="right"/>
    </xf>
    <xf numFmtId="3" fontId="16" fillId="3" borderId="7" xfId="2" applyNumberFormat="1" applyFont="1" applyFill="1" applyBorder="1" applyAlignment="1">
      <alignment horizontal="right"/>
    </xf>
    <xf numFmtId="3" fontId="17" fillId="3" borderId="7" xfId="2" applyNumberFormat="1" applyFont="1" applyFill="1" applyBorder="1" applyAlignment="1">
      <alignment horizontal="right"/>
    </xf>
    <xf numFmtId="3" fontId="17" fillId="3" borderId="12" xfId="2" applyNumberFormat="1" applyFont="1" applyFill="1" applyBorder="1" applyAlignment="1">
      <alignment horizontal="right"/>
    </xf>
    <xf numFmtId="3" fontId="17" fillId="3" borderId="0" xfId="2" applyNumberFormat="1" applyFont="1" applyFill="1" applyAlignment="1">
      <alignment horizontal="right"/>
    </xf>
    <xf numFmtId="3" fontId="16" fillId="3" borderId="9" xfId="2" applyNumberFormat="1" applyFont="1" applyFill="1" applyBorder="1" applyAlignment="1">
      <alignment horizontal="right"/>
    </xf>
    <xf numFmtId="3" fontId="16" fillId="3" borderId="13" xfId="2" applyNumberFormat="1" applyFont="1" applyFill="1" applyBorder="1" applyAlignment="1">
      <alignment horizontal="right"/>
    </xf>
    <xf numFmtId="3" fontId="17" fillId="3" borderId="14" xfId="2" applyNumberFormat="1" applyFont="1" applyFill="1" applyBorder="1" applyAlignment="1">
      <alignment horizontal="right"/>
    </xf>
    <xf numFmtId="0" fontId="15" fillId="3" borderId="12" xfId="2" applyFont="1" applyFill="1" applyBorder="1"/>
    <xf numFmtId="0" fontId="9" fillId="2" borderId="15" xfId="2" applyFont="1" applyFill="1" applyBorder="1"/>
    <xf numFmtId="3" fontId="6" fillId="2" borderId="16" xfId="2" applyNumberFormat="1" applyFont="1" applyFill="1" applyBorder="1"/>
    <xf numFmtId="3" fontId="14" fillId="2" borderId="16" xfId="2" applyNumberFormat="1" applyFont="1" applyFill="1" applyBorder="1"/>
    <xf numFmtId="3" fontId="14" fillId="2" borderId="17" xfId="2" applyNumberFormat="1" applyFont="1" applyFill="1" applyBorder="1"/>
    <xf numFmtId="3" fontId="6" fillId="2" borderId="18" xfId="2" applyNumberFormat="1" applyFont="1" applyFill="1" applyBorder="1"/>
    <xf numFmtId="3" fontId="14" fillId="2" borderId="19" xfId="2" applyNumberFormat="1" applyFont="1" applyFill="1" applyBorder="1"/>
    <xf numFmtId="3" fontId="6" fillId="2" borderId="0" xfId="2" applyNumberFormat="1" applyFont="1" applyFill="1"/>
    <xf numFmtId="3" fontId="14" fillId="2" borderId="20" xfId="2" applyNumberFormat="1" applyFont="1" applyFill="1" applyBorder="1"/>
    <xf numFmtId="0" fontId="9" fillId="2" borderId="19" xfId="2" applyFont="1" applyFill="1" applyBorder="1"/>
    <xf numFmtId="0" fontId="1" fillId="2" borderId="0" xfId="2" applyFill="1"/>
    <xf numFmtId="0" fontId="10" fillId="4" borderId="21" xfId="2" applyFont="1" applyFill="1" applyBorder="1"/>
    <xf numFmtId="0" fontId="10" fillId="4" borderId="22" xfId="2" applyFont="1" applyFill="1" applyBorder="1" applyAlignment="1">
      <alignment horizontal="center"/>
    </xf>
    <xf numFmtId="0" fontId="18" fillId="4" borderId="22" xfId="2" applyFont="1" applyFill="1" applyBorder="1" applyAlignment="1">
      <alignment horizontal="center"/>
    </xf>
    <xf numFmtId="0" fontId="18" fillId="4" borderId="22" xfId="2" applyFont="1" applyFill="1" applyBorder="1" applyAlignment="1">
      <alignment horizontal="center" vertical="center"/>
    </xf>
    <xf numFmtId="0" fontId="10" fillId="4" borderId="22" xfId="2" applyFont="1" applyFill="1" applyBorder="1" applyAlignment="1">
      <alignment horizontal="center" vertical="center"/>
    </xf>
    <xf numFmtId="0" fontId="10" fillId="4" borderId="23" xfId="2" applyFont="1" applyFill="1" applyBorder="1" applyAlignment="1">
      <alignment horizontal="center" vertical="center"/>
    </xf>
    <xf numFmtId="0" fontId="18" fillId="4" borderId="24" xfId="2" applyFont="1" applyFill="1" applyBorder="1" applyAlignment="1">
      <alignment horizontal="center" vertical="center"/>
    </xf>
    <xf numFmtId="0" fontId="18" fillId="4" borderId="25" xfId="2" applyFont="1" applyFill="1" applyBorder="1" applyAlignment="1">
      <alignment horizontal="center"/>
    </xf>
    <xf numFmtId="0" fontId="10" fillId="4" borderId="26" xfId="2" applyFont="1" applyFill="1" applyBorder="1"/>
    <xf numFmtId="3" fontId="6" fillId="5" borderId="27" xfId="2" applyNumberFormat="1" applyFont="1" applyFill="1" applyBorder="1"/>
    <xf numFmtId="3" fontId="14" fillId="0" borderId="7" xfId="2" applyNumberFormat="1" applyFont="1" applyBorder="1"/>
    <xf numFmtId="3" fontId="14" fillId="0" borderId="6" xfId="2" applyNumberFormat="1" applyFont="1" applyBorder="1"/>
    <xf numFmtId="3" fontId="14" fillId="0" borderId="0" xfId="2" applyNumberFormat="1" applyFont="1"/>
    <xf numFmtId="3" fontId="14" fillId="0" borderId="10" xfId="2" applyNumberFormat="1" applyFont="1" applyBorder="1" applyAlignment="1">
      <alignment horizontal="right"/>
    </xf>
    <xf numFmtId="0" fontId="1" fillId="0" borderId="28" xfId="2" applyBorder="1"/>
    <xf numFmtId="3" fontId="6" fillId="5" borderId="29" xfId="2" applyNumberFormat="1" applyFont="1" applyFill="1" applyBorder="1" applyAlignment="1">
      <alignment horizontal="right"/>
    </xf>
    <xf numFmtId="3" fontId="14" fillId="0" borderId="29" xfId="2" applyNumberFormat="1" applyFont="1" applyBorder="1" applyAlignment="1">
      <alignment horizontal="right"/>
    </xf>
    <xf numFmtId="3" fontId="14" fillId="0" borderId="30" xfId="2" applyNumberFormat="1" applyFont="1" applyBorder="1" applyAlignment="1">
      <alignment horizontal="right"/>
    </xf>
    <xf numFmtId="3" fontId="14" fillId="0" borderId="31" xfId="2" applyNumberFormat="1" applyFont="1" applyBorder="1" applyAlignment="1">
      <alignment horizontal="right"/>
    </xf>
    <xf numFmtId="0" fontId="1" fillId="0" borderId="29" xfId="2" applyBorder="1"/>
    <xf numFmtId="0" fontId="9" fillId="2" borderId="32" xfId="2" applyFont="1" applyFill="1" applyBorder="1"/>
    <xf numFmtId="3" fontId="6" fillId="2" borderId="33" xfId="2" applyNumberFormat="1" applyFont="1" applyFill="1" applyBorder="1"/>
    <xf numFmtId="3" fontId="14" fillId="2" borderId="33" xfId="2" applyNumberFormat="1" applyFont="1" applyFill="1" applyBorder="1"/>
    <xf numFmtId="3" fontId="14" fillId="2" borderId="34" xfId="2" applyNumberFormat="1" applyFont="1" applyFill="1" applyBorder="1"/>
    <xf numFmtId="3" fontId="14" fillId="2" borderId="35" xfId="2" applyNumberFormat="1" applyFont="1" applyFill="1" applyBorder="1"/>
    <xf numFmtId="3" fontId="14" fillId="2" borderId="36" xfId="2" applyNumberFormat="1" applyFont="1" applyFill="1" applyBorder="1"/>
    <xf numFmtId="0" fontId="9" fillId="2" borderId="35" xfId="2" applyFont="1" applyFill="1" applyBorder="1"/>
    <xf numFmtId="0" fontId="10" fillId="4" borderId="24" xfId="2" applyFont="1" applyFill="1" applyBorder="1"/>
    <xf numFmtId="2" fontId="1" fillId="0" borderId="0" xfId="2" applyNumberFormat="1"/>
    <xf numFmtId="0" fontId="1" fillId="0" borderId="8" xfId="2" applyBorder="1" applyAlignment="1">
      <alignment horizontal="left"/>
    </xf>
    <xf numFmtId="0" fontId="1" fillId="0" borderId="7" xfId="2" applyBorder="1" applyAlignment="1">
      <alignment horizontal="left"/>
    </xf>
    <xf numFmtId="165" fontId="1" fillId="0" borderId="0" xfId="2" applyNumberFormat="1"/>
    <xf numFmtId="0" fontId="15" fillId="3" borderId="8" xfId="2" applyFont="1" applyFill="1" applyBorder="1"/>
    <xf numFmtId="0" fontId="15" fillId="3" borderId="7" xfId="2" applyFont="1" applyFill="1" applyBorder="1"/>
    <xf numFmtId="3" fontId="6" fillId="5" borderId="37" xfId="2" applyNumberFormat="1" applyFont="1" applyFill="1" applyBorder="1"/>
    <xf numFmtId="3" fontId="6" fillId="5" borderId="38" xfId="2" applyNumberFormat="1" applyFont="1" applyFill="1" applyBorder="1" applyAlignment="1">
      <alignment horizontal="right"/>
    </xf>
    <xf numFmtId="3" fontId="14" fillId="5" borderId="27" xfId="2" applyNumberFormat="1" applyFont="1" applyFill="1" applyBorder="1" applyAlignment="1">
      <alignment horizontal="right"/>
    </xf>
    <xf numFmtId="0" fontId="9" fillId="2" borderId="16" xfId="2" applyFont="1" applyFill="1" applyBorder="1"/>
    <xf numFmtId="0" fontId="1" fillId="2" borderId="16" xfId="2" applyFill="1" applyBorder="1"/>
    <xf numFmtId="0" fontId="1" fillId="2" borderId="17" xfId="2" applyFill="1" applyBorder="1"/>
    <xf numFmtId="0" fontId="9" fillId="2" borderId="18" xfId="2" applyFont="1" applyFill="1" applyBorder="1"/>
    <xf numFmtId="0" fontId="1" fillId="2" borderId="19" xfId="2" applyFill="1" applyBorder="1"/>
    <xf numFmtId="0" fontId="9" fillId="2" borderId="0" xfId="2" applyFont="1" applyFill="1"/>
    <xf numFmtId="0" fontId="1" fillId="2" borderId="20" xfId="2" applyFill="1" applyBorder="1"/>
    <xf numFmtId="3" fontId="16" fillId="3" borderId="39" xfId="2" applyNumberFormat="1" applyFont="1" applyFill="1" applyBorder="1"/>
    <xf numFmtId="3" fontId="16" fillId="3" borderId="40" xfId="2" applyNumberFormat="1" applyFont="1" applyFill="1" applyBorder="1" applyAlignment="1">
      <alignment horizontal="right"/>
    </xf>
    <xf numFmtId="3" fontId="16" fillId="3" borderId="12" xfId="2" applyNumberFormat="1" applyFont="1" applyFill="1" applyBorder="1"/>
    <xf numFmtId="3" fontId="17" fillId="3" borderId="12" xfId="2" applyNumberFormat="1" applyFont="1" applyFill="1" applyBorder="1"/>
    <xf numFmtId="3" fontId="16" fillId="3" borderId="12" xfId="2" applyNumberFormat="1" applyFont="1" applyFill="1" applyBorder="1" applyAlignment="1">
      <alignment horizontal="right"/>
    </xf>
    <xf numFmtId="3" fontId="17" fillId="3" borderId="41" xfId="2" applyNumberFormat="1" applyFont="1" applyFill="1" applyBorder="1" applyAlignment="1">
      <alignment horizontal="right"/>
    </xf>
    <xf numFmtId="3" fontId="17" fillId="3" borderId="42" xfId="2" applyNumberFormat="1" applyFont="1" applyFill="1" applyBorder="1" applyAlignment="1">
      <alignment horizontal="right"/>
    </xf>
    <xf numFmtId="0" fontId="1" fillId="2" borderId="43" xfId="2" applyFill="1" applyBorder="1"/>
    <xf numFmtId="0" fontId="1" fillId="2" borderId="18" xfId="2" applyFill="1" applyBorder="1"/>
    <xf numFmtId="0" fontId="1" fillId="2" borderId="6" xfId="2" applyFill="1" applyBorder="1"/>
    <xf numFmtId="3" fontId="6" fillId="5" borderId="27" xfId="2" applyNumberFormat="1" applyFont="1" applyFill="1" applyBorder="1" applyAlignment="1">
      <alignment horizontal="right"/>
    </xf>
    <xf numFmtId="0" fontId="1" fillId="0" borderId="44" xfId="2" applyBorder="1"/>
    <xf numFmtId="3" fontId="14" fillId="5" borderId="45" xfId="2" applyNumberFormat="1" applyFont="1" applyFill="1" applyBorder="1" applyAlignment="1">
      <alignment horizontal="right"/>
    </xf>
    <xf numFmtId="3" fontId="14" fillId="0" borderId="46" xfId="2" applyNumberFormat="1" applyFont="1" applyBorder="1" applyAlignment="1">
      <alignment horizontal="right"/>
    </xf>
    <xf numFmtId="3" fontId="14" fillId="0" borderId="47" xfId="2" applyNumberFormat="1" applyFont="1" applyBorder="1" applyAlignment="1">
      <alignment horizontal="right"/>
    </xf>
    <xf numFmtId="1" fontId="14" fillId="5" borderId="48" xfId="2" applyNumberFormat="1" applyFont="1" applyFill="1" applyBorder="1" applyAlignment="1">
      <alignment horizontal="right"/>
    </xf>
    <xf numFmtId="1" fontId="14" fillId="0" borderId="46" xfId="2" applyNumberFormat="1" applyFont="1" applyBorder="1" applyAlignment="1">
      <alignment horizontal="right"/>
    </xf>
    <xf numFmtId="3" fontId="14" fillId="0" borderId="49" xfId="2" applyNumberFormat="1" applyFont="1" applyBorder="1" applyAlignment="1">
      <alignment horizontal="right"/>
    </xf>
    <xf numFmtId="3" fontId="14" fillId="0" borderId="50" xfId="2" applyNumberFormat="1" applyFont="1" applyBorder="1" applyAlignment="1">
      <alignment horizontal="right"/>
    </xf>
    <xf numFmtId="1" fontId="6" fillId="0" borderId="0" xfId="2" applyNumberFormat="1" applyFont="1" applyAlignment="1">
      <alignment horizontal="right"/>
    </xf>
    <xf numFmtId="0" fontId="3" fillId="0" borderId="0" xfId="2" applyFont="1"/>
    <xf numFmtId="2" fontId="1" fillId="0" borderId="8" xfId="2" applyNumberFormat="1" applyFill="1" applyBorder="1"/>
    <xf numFmtId="167" fontId="6" fillId="0" borderId="37" xfId="2" applyNumberFormat="1" applyFont="1" applyFill="1" applyBorder="1" applyAlignment="1">
      <alignment horizontal="right"/>
    </xf>
    <xf numFmtId="3" fontId="14" fillId="0" borderId="7" xfId="2" applyNumberFormat="1" applyFont="1" applyFill="1" applyBorder="1"/>
    <xf numFmtId="167" fontId="14" fillId="0" borderId="7" xfId="2" applyNumberFormat="1" applyFont="1" applyFill="1" applyBorder="1" applyAlignment="1">
      <alignment horizontal="right"/>
    </xf>
    <xf numFmtId="2" fontId="14" fillId="0" borderId="6" xfId="2" applyNumberFormat="1" applyFont="1" applyFill="1" applyBorder="1" applyAlignment="1">
      <alignment horizontal="right"/>
    </xf>
    <xf numFmtId="2" fontId="6" fillId="0" borderId="38" xfId="2" applyNumberFormat="1" applyFont="1" applyFill="1" applyBorder="1" applyAlignment="1">
      <alignment horizontal="right"/>
    </xf>
    <xf numFmtId="3" fontId="14" fillId="0" borderId="7" xfId="2" applyNumberFormat="1" applyFont="1" applyFill="1" applyBorder="1" applyAlignment="1">
      <alignment horizontal="right"/>
    </xf>
    <xf numFmtId="167" fontId="14" fillId="0" borderId="0" xfId="2" applyNumberFormat="1" applyFont="1" applyFill="1" applyAlignment="1">
      <alignment horizontal="right"/>
    </xf>
    <xf numFmtId="2" fontId="6" fillId="0" borderId="9" xfId="2" applyNumberFormat="1" applyFont="1" applyFill="1" applyBorder="1" applyAlignment="1">
      <alignment horizontal="right"/>
    </xf>
    <xf numFmtId="167" fontId="14" fillId="0" borderId="6" xfId="2" applyNumberFormat="1" applyFont="1" applyFill="1" applyBorder="1" applyAlignment="1">
      <alignment horizontal="right"/>
    </xf>
    <xf numFmtId="2" fontId="1" fillId="0" borderId="7" xfId="2" applyNumberFormat="1" applyFill="1" applyBorder="1"/>
    <xf numFmtId="0" fontId="1" fillId="0" borderId="0" xfId="2" applyFill="1"/>
    <xf numFmtId="0" fontId="1" fillId="0" borderId="8" xfId="2" applyFill="1" applyBorder="1"/>
    <xf numFmtId="3" fontId="14" fillId="0" borderId="6" xfId="2" applyNumberFormat="1" applyFont="1" applyFill="1" applyBorder="1" applyAlignment="1">
      <alignment horizontal="right"/>
    </xf>
    <xf numFmtId="3" fontId="14" fillId="0" borderId="0" xfId="2" applyNumberFormat="1" applyFont="1" applyFill="1" applyAlignment="1">
      <alignment horizontal="right"/>
    </xf>
    <xf numFmtId="3" fontId="14" fillId="0" borderId="9" xfId="2" applyNumberFormat="1" applyFont="1" applyFill="1" applyBorder="1" applyAlignment="1">
      <alignment horizontal="right"/>
    </xf>
    <xf numFmtId="0" fontId="1" fillId="0" borderId="7" xfId="2" applyFill="1" applyBorder="1"/>
    <xf numFmtId="0" fontId="2" fillId="0" borderId="0" xfId="2" applyFont="1" applyAlignment="1">
      <alignment horizontal="left" wrapText="1"/>
    </xf>
    <xf numFmtId="0" fontId="1" fillId="2" borderId="0" xfId="2" applyFill="1" applyAlignment="1">
      <alignment horizontal="left" vertical="top" wrapText="1"/>
    </xf>
  </cellXfs>
  <cellStyles count="4">
    <cellStyle name="Link" xfId="3" builtinId="8"/>
    <cellStyle name="Prozent" xfId="1" builtinId="5"/>
    <cellStyle name="Standard" xfId="0" builtinId="0"/>
    <cellStyle name="Standard_consensus_1 2 2" xfId="2" xr:uid="{2C23C86D-AAB7-44A9-8084-F0BC842067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79</xdr:row>
      <xdr:rowOff>0</xdr:rowOff>
    </xdr:from>
    <xdr:to>
      <xdr:col>1</xdr:col>
      <xdr:colOff>0</xdr:colOff>
      <xdr:row>79</xdr:row>
      <xdr:rowOff>0</xdr:rowOff>
    </xdr:to>
    <xdr:sp macro="" textlink="">
      <xdr:nvSpPr>
        <xdr:cNvPr id="2" name="Rectangle 12">
          <a:extLst>
            <a:ext uri="{FF2B5EF4-FFF2-40B4-BE49-F238E27FC236}">
              <a16:creationId xmlns:a16="http://schemas.microsoft.com/office/drawing/2014/main" id="{EA23C6F6-3137-4917-801C-305EED262059}"/>
            </a:ext>
          </a:extLst>
        </xdr:cNvPr>
        <xdr:cNvSpPr>
          <a:spLocks noChangeArrowheads="1"/>
        </xdr:cNvSpPr>
      </xdr:nvSpPr>
      <xdr:spPr bwMode="auto">
        <a:xfrm>
          <a:off x="356235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3" name="Rectangle 13">
          <a:extLst>
            <a:ext uri="{FF2B5EF4-FFF2-40B4-BE49-F238E27FC236}">
              <a16:creationId xmlns:a16="http://schemas.microsoft.com/office/drawing/2014/main" id="{A182C24D-1CB9-436D-B57E-62E896B33665}"/>
            </a:ext>
          </a:extLst>
        </xdr:cNvPr>
        <xdr:cNvSpPr>
          <a:spLocks noChangeArrowheads="1"/>
        </xdr:cNvSpPr>
      </xdr:nvSpPr>
      <xdr:spPr bwMode="auto">
        <a:xfrm>
          <a:off x="356235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4" name="Rectangle 14">
          <a:extLst>
            <a:ext uri="{FF2B5EF4-FFF2-40B4-BE49-F238E27FC236}">
              <a16:creationId xmlns:a16="http://schemas.microsoft.com/office/drawing/2014/main" id="{D6E73D7E-3C05-4065-BEB5-51591F03DA9D}"/>
            </a:ext>
          </a:extLst>
        </xdr:cNvPr>
        <xdr:cNvSpPr>
          <a:spLocks noChangeArrowheads="1"/>
        </xdr:cNvSpPr>
      </xdr:nvSpPr>
      <xdr:spPr bwMode="auto">
        <a:xfrm>
          <a:off x="356235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5" name="Rectangle 15">
          <a:extLst>
            <a:ext uri="{FF2B5EF4-FFF2-40B4-BE49-F238E27FC236}">
              <a16:creationId xmlns:a16="http://schemas.microsoft.com/office/drawing/2014/main" id="{8B38E422-2DF2-44A2-934F-D6BF318E473F}"/>
            </a:ext>
          </a:extLst>
        </xdr:cNvPr>
        <xdr:cNvSpPr>
          <a:spLocks noChangeArrowheads="1"/>
        </xdr:cNvSpPr>
      </xdr:nvSpPr>
      <xdr:spPr bwMode="auto">
        <a:xfrm>
          <a:off x="430530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6" name="Rectangle 16">
          <a:extLst>
            <a:ext uri="{FF2B5EF4-FFF2-40B4-BE49-F238E27FC236}">
              <a16:creationId xmlns:a16="http://schemas.microsoft.com/office/drawing/2014/main" id="{D6994E99-DFB0-43E1-8EE6-AAF632803905}"/>
            </a:ext>
          </a:extLst>
        </xdr:cNvPr>
        <xdr:cNvSpPr>
          <a:spLocks noChangeArrowheads="1"/>
        </xdr:cNvSpPr>
      </xdr:nvSpPr>
      <xdr:spPr bwMode="auto">
        <a:xfrm>
          <a:off x="430530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79</xdr:row>
      <xdr:rowOff>0</xdr:rowOff>
    </xdr:from>
    <xdr:to>
      <xdr:col>6</xdr:col>
      <xdr:colOff>0</xdr:colOff>
      <xdr:row>79</xdr:row>
      <xdr:rowOff>0</xdr:rowOff>
    </xdr:to>
    <xdr:sp macro="" textlink="">
      <xdr:nvSpPr>
        <xdr:cNvPr id="7" name="Rectangle 17">
          <a:extLst>
            <a:ext uri="{FF2B5EF4-FFF2-40B4-BE49-F238E27FC236}">
              <a16:creationId xmlns:a16="http://schemas.microsoft.com/office/drawing/2014/main" id="{DC9398D7-A64F-4BB3-A98F-341B84EB63BB}"/>
            </a:ext>
          </a:extLst>
        </xdr:cNvPr>
        <xdr:cNvSpPr>
          <a:spLocks noChangeArrowheads="1"/>
        </xdr:cNvSpPr>
      </xdr:nvSpPr>
      <xdr:spPr bwMode="auto">
        <a:xfrm>
          <a:off x="62960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8" name="Rectangle 18">
          <a:extLst>
            <a:ext uri="{FF2B5EF4-FFF2-40B4-BE49-F238E27FC236}">
              <a16:creationId xmlns:a16="http://schemas.microsoft.com/office/drawing/2014/main" id="{128F9042-116E-436E-8A2E-B26B3C44755F}"/>
            </a:ext>
          </a:extLst>
        </xdr:cNvPr>
        <xdr:cNvSpPr>
          <a:spLocks noChangeArrowheads="1"/>
        </xdr:cNvSpPr>
      </xdr:nvSpPr>
      <xdr:spPr bwMode="auto">
        <a:xfrm>
          <a:off x="69818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9" name="Rectangle 19">
          <a:extLst>
            <a:ext uri="{FF2B5EF4-FFF2-40B4-BE49-F238E27FC236}">
              <a16:creationId xmlns:a16="http://schemas.microsoft.com/office/drawing/2014/main" id="{812B719E-A4D6-49F4-9B88-6334772BEA0B}"/>
            </a:ext>
          </a:extLst>
        </xdr:cNvPr>
        <xdr:cNvSpPr>
          <a:spLocks noChangeArrowheads="1"/>
        </xdr:cNvSpPr>
      </xdr:nvSpPr>
      <xdr:spPr bwMode="auto">
        <a:xfrm>
          <a:off x="69818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10" name="Rectangle 20">
          <a:extLst>
            <a:ext uri="{FF2B5EF4-FFF2-40B4-BE49-F238E27FC236}">
              <a16:creationId xmlns:a16="http://schemas.microsoft.com/office/drawing/2014/main" id="{1D041FBF-431D-4885-9828-9B93164B9DFA}"/>
            </a:ext>
          </a:extLst>
        </xdr:cNvPr>
        <xdr:cNvSpPr>
          <a:spLocks noChangeArrowheads="1"/>
        </xdr:cNvSpPr>
      </xdr:nvSpPr>
      <xdr:spPr bwMode="auto">
        <a:xfrm>
          <a:off x="356235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79</xdr:row>
      <xdr:rowOff>0</xdr:rowOff>
    </xdr:from>
    <xdr:to>
      <xdr:col>1</xdr:col>
      <xdr:colOff>0</xdr:colOff>
      <xdr:row>79</xdr:row>
      <xdr:rowOff>0</xdr:rowOff>
    </xdr:to>
    <xdr:sp macro="" textlink="">
      <xdr:nvSpPr>
        <xdr:cNvPr id="11" name="Rectangle 21">
          <a:extLst>
            <a:ext uri="{FF2B5EF4-FFF2-40B4-BE49-F238E27FC236}">
              <a16:creationId xmlns:a16="http://schemas.microsoft.com/office/drawing/2014/main" id="{50CDAA8C-C8C9-4589-9077-1B0FA74041FF}"/>
            </a:ext>
          </a:extLst>
        </xdr:cNvPr>
        <xdr:cNvSpPr>
          <a:spLocks noChangeArrowheads="1"/>
        </xdr:cNvSpPr>
      </xdr:nvSpPr>
      <xdr:spPr bwMode="auto">
        <a:xfrm>
          <a:off x="356235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79</xdr:row>
      <xdr:rowOff>0</xdr:rowOff>
    </xdr:from>
    <xdr:to>
      <xdr:col>6</xdr:col>
      <xdr:colOff>0</xdr:colOff>
      <xdr:row>79</xdr:row>
      <xdr:rowOff>0</xdr:rowOff>
    </xdr:to>
    <xdr:sp macro="" textlink="">
      <xdr:nvSpPr>
        <xdr:cNvPr id="12" name="Rectangle 22">
          <a:extLst>
            <a:ext uri="{FF2B5EF4-FFF2-40B4-BE49-F238E27FC236}">
              <a16:creationId xmlns:a16="http://schemas.microsoft.com/office/drawing/2014/main" id="{021A0FE8-B4AC-4937-BDCD-82E9E5F069BE}"/>
            </a:ext>
          </a:extLst>
        </xdr:cNvPr>
        <xdr:cNvSpPr>
          <a:spLocks noChangeArrowheads="1"/>
        </xdr:cNvSpPr>
      </xdr:nvSpPr>
      <xdr:spPr bwMode="auto">
        <a:xfrm>
          <a:off x="62960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13" name="Rectangle 23">
          <a:extLst>
            <a:ext uri="{FF2B5EF4-FFF2-40B4-BE49-F238E27FC236}">
              <a16:creationId xmlns:a16="http://schemas.microsoft.com/office/drawing/2014/main" id="{A5480168-0845-4357-8CC2-26E2AE7E376A}"/>
            </a:ext>
          </a:extLst>
        </xdr:cNvPr>
        <xdr:cNvSpPr>
          <a:spLocks noChangeArrowheads="1"/>
        </xdr:cNvSpPr>
      </xdr:nvSpPr>
      <xdr:spPr bwMode="auto">
        <a:xfrm>
          <a:off x="430530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79</xdr:row>
      <xdr:rowOff>0</xdr:rowOff>
    </xdr:from>
    <xdr:to>
      <xdr:col>2</xdr:col>
      <xdr:colOff>0</xdr:colOff>
      <xdr:row>79</xdr:row>
      <xdr:rowOff>0</xdr:rowOff>
    </xdr:to>
    <xdr:sp macro="" textlink="">
      <xdr:nvSpPr>
        <xdr:cNvPr id="14" name="Rectangle 24">
          <a:extLst>
            <a:ext uri="{FF2B5EF4-FFF2-40B4-BE49-F238E27FC236}">
              <a16:creationId xmlns:a16="http://schemas.microsoft.com/office/drawing/2014/main" id="{E37624DB-4F3C-4499-8CA2-870E6EB2A229}"/>
            </a:ext>
          </a:extLst>
        </xdr:cNvPr>
        <xdr:cNvSpPr>
          <a:spLocks noChangeArrowheads="1"/>
        </xdr:cNvSpPr>
      </xdr:nvSpPr>
      <xdr:spPr bwMode="auto">
        <a:xfrm>
          <a:off x="4305300"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79</xdr:row>
      <xdr:rowOff>0</xdr:rowOff>
    </xdr:from>
    <xdr:to>
      <xdr:col>6</xdr:col>
      <xdr:colOff>0</xdr:colOff>
      <xdr:row>79</xdr:row>
      <xdr:rowOff>0</xdr:rowOff>
    </xdr:to>
    <xdr:sp macro="" textlink="">
      <xdr:nvSpPr>
        <xdr:cNvPr id="15" name="Rectangle 25">
          <a:extLst>
            <a:ext uri="{FF2B5EF4-FFF2-40B4-BE49-F238E27FC236}">
              <a16:creationId xmlns:a16="http://schemas.microsoft.com/office/drawing/2014/main" id="{D758FAF4-8A7E-40EF-BCA0-62D8D7C67B77}"/>
            </a:ext>
          </a:extLst>
        </xdr:cNvPr>
        <xdr:cNvSpPr>
          <a:spLocks noChangeArrowheads="1"/>
        </xdr:cNvSpPr>
      </xdr:nvSpPr>
      <xdr:spPr bwMode="auto">
        <a:xfrm>
          <a:off x="62960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79</xdr:row>
      <xdr:rowOff>0</xdr:rowOff>
    </xdr:from>
    <xdr:to>
      <xdr:col>8</xdr:col>
      <xdr:colOff>535305</xdr:colOff>
      <xdr:row>79</xdr:row>
      <xdr:rowOff>0</xdr:rowOff>
    </xdr:to>
    <xdr:sp macro="" textlink="">
      <xdr:nvSpPr>
        <xdr:cNvPr id="16" name="Rectangle 26">
          <a:extLst>
            <a:ext uri="{FF2B5EF4-FFF2-40B4-BE49-F238E27FC236}">
              <a16:creationId xmlns:a16="http://schemas.microsoft.com/office/drawing/2014/main" id="{2ADE4823-9828-43F4-87E3-DFE91D60BCFA}"/>
            </a:ext>
          </a:extLst>
        </xdr:cNvPr>
        <xdr:cNvSpPr>
          <a:spLocks noChangeArrowheads="1"/>
        </xdr:cNvSpPr>
      </xdr:nvSpPr>
      <xdr:spPr bwMode="auto">
        <a:xfrm>
          <a:off x="779335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17" name="Rectangle 27">
          <a:extLst>
            <a:ext uri="{FF2B5EF4-FFF2-40B4-BE49-F238E27FC236}">
              <a16:creationId xmlns:a16="http://schemas.microsoft.com/office/drawing/2014/main" id="{BAAB7E91-EE44-4A44-BB90-D0CB4F8F2995}"/>
            </a:ext>
          </a:extLst>
        </xdr:cNvPr>
        <xdr:cNvSpPr>
          <a:spLocks noChangeArrowheads="1"/>
        </xdr:cNvSpPr>
      </xdr:nvSpPr>
      <xdr:spPr bwMode="auto">
        <a:xfrm>
          <a:off x="69818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79</xdr:row>
      <xdr:rowOff>0</xdr:rowOff>
    </xdr:from>
    <xdr:to>
      <xdr:col>7</xdr:col>
      <xdr:colOff>0</xdr:colOff>
      <xdr:row>79</xdr:row>
      <xdr:rowOff>0</xdr:rowOff>
    </xdr:to>
    <xdr:sp macro="" textlink="">
      <xdr:nvSpPr>
        <xdr:cNvPr id="18" name="Rectangle 28">
          <a:extLst>
            <a:ext uri="{FF2B5EF4-FFF2-40B4-BE49-F238E27FC236}">
              <a16:creationId xmlns:a16="http://schemas.microsoft.com/office/drawing/2014/main" id="{3EE7B7B4-E172-49F7-AF43-C56DB91E1769}"/>
            </a:ext>
          </a:extLst>
        </xdr:cNvPr>
        <xdr:cNvSpPr>
          <a:spLocks noChangeArrowheads="1"/>
        </xdr:cNvSpPr>
      </xdr:nvSpPr>
      <xdr:spPr bwMode="auto">
        <a:xfrm>
          <a:off x="69818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669925</xdr:rowOff>
    </xdr:to>
    <xdr:pic>
      <xdr:nvPicPr>
        <xdr:cNvPr id="19" name="Grafik 22">
          <a:extLst>
            <a:ext uri="{FF2B5EF4-FFF2-40B4-BE49-F238E27FC236}">
              <a16:creationId xmlns:a16="http://schemas.microsoft.com/office/drawing/2014/main" id="{7592862B-6FDF-48DC-8B37-8309713AE6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79</xdr:row>
      <xdr:rowOff>0</xdr:rowOff>
    </xdr:from>
    <xdr:to>
      <xdr:col>12</xdr:col>
      <xdr:colOff>0</xdr:colOff>
      <xdr:row>79</xdr:row>
      <xdr:rowOff>0</xdr:rowOff>
    </xdr:to>
    <xdr:sp macro="" textlink="">
      <xdr:nvSpPr>
        <xdr:cNvPr id="20" name="Rectangle 18">
          <a:extLst>
            <a:ext uri="{FF2B5EF4-FFF2-40B4-BE49-F238E27FC236}">
              <a16:creationId xmlns:a16="http://schemas.microsoft.com/office/drawing/2014/main" id="{E78DD199-E19C-4398-8D02-C9C5783558E3}"/>
            </a:ext>
          </a:extLst>
        </xdr:cNvPr>
        <xdr:cNvSpPr>
          <a:spLocks noChangeArrowheads="1"/>
        </xdr:cNvSpPr>
      </xdr:nvSpPr>
      <xdr:spPr bwMode="auto">
        <a:xfrm>
          <a:off x="970597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79</xdr:row>
      <xdr:rowOff>0</xdr:rowOff>
    </xdr:from>
    <xdr:to>
      <xdr:col>12</xdr:col>
      <xdr:colOff>0</xdr:colOff>
      <xdr:row>79</xdr:row>
      <xdr:rowOff>0</xdr:rowOff>
    </xdr:to>
    <xdr:sp macro="" textlink="">
      <xdr:nvSpPr>
        <xdr:cNvPr id="21" name="Rectangle 19">
          <a:extLst>
            <a:ext uri="{FF2B5EF4-FFF2-40B4-BE49-F238E27FC236}">
              <a16:creationId xmlns:a16="http://schemas.microsoft.com/office/drawing/2014/main" id="{52EE23BD-02CF-47CB-958A-FDE1A6C64BB6}"/>
            </a:ext>
          </a:extLst>
        </xdr:cNvPr>
        <xdr:cNvSpPr>
          <a:spLocks noChangeArrowheads="1"/>
        </xdr:cNvSpPr>
      </xdr:nvSpPr>
      <xdr:spPr bwMode="auto">
        <a:xfrm>
          <a:off x="970597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13</xdr:col>
      <xdr:colOff>535305</xdr:colOff>
      <xdr:row>79</xdr:row>
      <xdr:rowOff>0</xdr:rowOff>
    </xdr:from>
    <xdr:to>
      <xdr:col>13</xdr:col>
      <xdr:colOff>535305</xdr:colOff>
      <xdr:row>79</xdr:row>
      <xdr:rowOff>0</xdr:rowOff>
    </xdr:to>
    <xdr:sp macro="" textlink="">
      <xdr:nvSpPr>
        <xdr:cNvPr id="22" name="Rectangle 26">
          <a:extLst>
            <a:ext uri="{FF2B5EF4-FFF2-40B4-BE49-F238E27FC236}">
              <a16:creationId xmlns:a16="http://schemas.microsoft.com/office/drawing/2014/main" id="{82735921-2284-48F3-B864-8DF35B45E331}"/>
            </a:ext>
          </a:extLst>
        </xdr:cNvPr>
        <xdr:cNvSpPr>
          <a:spLocks noChangeArrowheads="1"/>
        </xdr:cNvSpPr>
      </xdr:nvSpPr>
      <xdr:spPr bwMode="auto">
        <a:xfrm>
          <a:off x="1051750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79</xdr:row>
      <xdr:rowOff>0</xdr:rowOff>
    </xdr:from>
    <xdr:to>
      <xdr:col>12</xdr:col>
      <xdr:colOff>0</xdr:colOff>
      <xdr:row>79</xdr:row>
      <xdr:rowOff>0</xdr:rowOff>
    </xdr:to>
    <xdr:sp macro="" textlink="">
      <xdr:nvSpPr>
        <xdr:cNvPr id="23" name="Rectangle 27">
          <a:extLst>
            <a:ext uri="{FF2B5EF4-FFF2-40B4-BE49-F238E27FC236}">
              <a16:creationId xmlns:a16="http://schemas.microsoft.com/office/drawing/2014/main" id="{C802256D-1C57-4482-8F15-B0920B84A598}"/>
            </a:ext>
          </a:extLst>
        </xdr:cNvPr>
        <xdr:cNvSpPr>
          <a:spLocks noChangeArrowheads="1"/>
        </xdr:cNvSpPr>
      </xdr:nvSpPr>
      <xdr:spPr bwMode="auto">
        <a:xfrm>
          <a:off x="970597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79</xdr:row>
      <xdr:rowOff>0</xdr:rowOff>
    </xdr:from>
    <xdr:to>
      <xdr:col>12</xdr:col>
      <xdr:colOff>0</xdr:colOff>
      <xdr:row>79</xdr:row>
      <xdr:rowOff>0</xdr:rowOff>
    </xdr:to>
    <xdr:sp macro="" textlink="">
      <xdr:nvSpPr>
        <xdr:cNvPr id="24" name="Rectangle 28">
          <a:extLst>
            <a:ext uri="{FF2B5EF4-FFF2-40B4-BE49-F238E27FC236}">
              <a16:creationId xmlns:a16="http://schemas.microsoft.com/office/drawing/2014/main" id="{ABBB3096-AD2C-477B-872D-090D2DAB5076}"/>
            </a:ext>
          </a:extLst>
        </xdr:cNvPr>
        <xdr:cNvSpPr>
          <a:spLocks noChangeArrowheads="1"/>
        </xdr:cNvSpPr>
      </xdr:nvSpPr>
      <xdr:spPr bwMode="auto">
        <a:xfrm>
          <a:off x="970597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5" name="Rectangle 18">
          <a:extLst>
            <a:ext uri="{FF2B5EF4-FFF2-40B4-BE49-F238E27FC236}">
              <a16:creationId xmlns:a16="http://schemas.microsoft.com/office/drawing/2014/main" id="{CD657A6E-AA66-4FF7-9F79-258A15F5AA87}"/>
            </a:ext>
          </a:extLst>
        </xdr:cNvPr>
        <xdr:cNvSpPr>
          <a:spLocks noChangeArrowheads="1"/>
        </xdr:cNvSpPr>
      </xdr:nvSpPr>
      <xdr:spPr bwMode="auto">
        <a:xfrm>
          <a:off x="124682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6" name="Rectangle 19">
          <a:extLst>
            <a:ext uri="{FF2B5EF4-FFF2-40B4-BE49-F238E27FC236}">
              <a16:creationId xmlns:a16="http://schemas.microsoft.com/office/drawing/2014/main" id="{67E31C19-E1C3-4BEC-A4F4-20E5A00D9657}"/>
            </a:ext>
          </a:extLst>
        </xdr:cNvPr>
        <xdr:cNvSpPr>
          <a:spLocks noChangeArrowheads="1"/>
        </xdr:cNvSpPr>
      </xdr:nvSpPr>
      <xdr:spPr bwMode="auto">
        <a:xfrm>
          <a:off x="124682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79</xdr:row>
      <xdr:rowOff>0</xdr:rowOff>
    </xdr:from>
    <xdr:to>
      <xdr:col>18</xdr:col>
      <xdr:colOff>535305</xdr:colOff>
      <xdr:row>79</xdr:row>
      <xdr:rowOff>0</xdr:rowOff>
    </xdr:to>
    <xdr:sp macro="" textlink="">
      <xdr:nvSpPr>
        <xdr:cNvPr id="27" name="Rectangle 26">
          <a:extLst>
            <a:ext uri="{FF2B5EF4-FFF2-40B4-BE49-F238E27FC236}">
              <a16:creationId xmlns:a16="http://schemas.microsoft.com/office/drawing/2014/main" id="{19B42332-40A4-4505-8E1C-C466D635962A}"/>
            </a:ext>
          </a:extLst>
        </xdr:cNvPr>
        <xdr:cNvSpPr>
          <a:spLocks noChangeArrowheads="1"/>
        </xdr:cNvSpPr>
      </xdr:nvSpPr>
      <xdr:spPr bwMode="auto">
        <a:xfrm>
          <a:off x="1327975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8" name="Rectangle 27">
          <a:extLst>
            <a:ext uri="{FF2B5EF4-FFF2-40B4-BE49-F238E27FC236}">
              <a16:creationId xmlns:a16="http://schemas.microsoft.com/office/drawing/2014/main" id="{50DFC4A1-CE84-4752-B622-7788732CB080}"/>
            </a:ext>
          </a:extLst>
        </xdr:cNvPr>
        <xdr:cNvSpPr>
          <a:spLocks noChangeArrowheads="1"/>
        </xdr:cNvSpPr>
      </xdr:nvSpPr>
      <xdr:spPr bwMode="auto">
        <a:xfrm>
          <a:off x="124682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79</xdr:row>
      <xdr:rowOff>0</xdr:rowOff>
    </xdr:from>
    <xdr:to>
      <xdr:col>17</xdr:col>
      <xdr:colOff>0</xdr:colOff>
      <xdr:row>79</xdr:row>
      <xdr:rowOff>0</xdr:rowOff>
    </xdr:to>
    <xdr:sp macro="" textlink="">
      <xdr:nvSpPr>
        <xdr:cNvPr id="29" name="Rectangle 28">
          <a:extLst>
            <a:ext uri="{FF2B5EF4-FFF2-40B4-BE49-F238E27FC236}">
              <a16:creationId xmlns:a16="http://schemas.microsoft.com/office/drawing/2014/main" id="{AE0525F2-6213-4ADF-AFBF-338E14A88D25}"/>
            </a:ext>
          </a:extLst>
        </xdr:cNvPr>
        <xdr:cNvSpPr>
          <a:spLocks noChangeArrowheads="1"/>
        </xdr:cNvSpPr>
      </xdr:nvSpPr>
      <xdr:spPr bwMode="auto">
        <a:xfrm>
          <a:off x="124682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0" name="Rectangle 18">
          <a:extLst>
            <a:ext uri="{FF2B5EF4-FFF2-40B4-BE49-F238E27FC236}">
              <a16:creationId xmlns:a16="http://schemas.microsoft.com/office/drawing/2014/main" id="{82F5C6F4-D298-4B76-AF1B-0BC6CE79FE13}"/>
            </a:ext>
          </a:extLst>
        </xdr:cNvPr>
        <xdr:cNvSpPr>
          <a:spLocks noChangeArrowheads="1"/>
        </xdr:cNvSpPr>
      </xdr:nvSpPr>
      <xdr:spPr bwMode="auto">
        <a:xfrm>
          <a:off x="152114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1" name="Rectangle 19">
          <a:extLst>
            <a:ext uri="{FF2B5EF4-FFF2-40B4-BE49-F238E27FC236}">
              <a16:creationId xmlns:a16="http://schemas.microsoft.com/office/drawing/2014/main" id="{D7FE2E4D-1369-4A22-AC7E-EB8B160177D4}"/>
            </a:ext>
          </a:extLst>
        </xdr:cNvPr>
        <xdr:cNvSpPr>
          <a:spLocks noChangeArrowheads="1"/>
        </xdr:cNvSpPr>
      </xdr:nvSpPr>
      <xdr:spPr bwMode="auto">
        <a:xfrm>
          <a:off x="152114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79</xdr:row>
      <xdr:rowOff>0</xdr:rowOff>
    </xdr:from>
    <xdr:to>
      <xdr:col>23</xdr:col>
      <xdr:colOff>535305</xdr:colOff>
      <xdr:row>79</xdr:row>
      <xdr:rowOff>0</xdr:rowOff>
    </xdr:to>
    <xdr:sp macro="" textlink="">
      <xdr:nvSpPr>
        <xdr:cNvPr id="32" name="Rectangle 26">
          <a:extLst>
            <a:ext uri="{FF2B5EF4-FFF2-40B4-BE49-F238E27FC236}">
              <a16:creationId xmlns:a16="http://schemas.microsoft.com/office/drawing/2014/main" id="{7356A9B5-2554-4E9D-B9EB-29E9EB308E9E}"/>
            </a:ext>
          </a:extLst>
        </xdr:cNvPr>
        <xdr:cNvSpPr>
          <a:spLocks noChangeArrowheads="1"/>
        </xdr:cNvSpPr>
      </xdr:nvSpPr>
      <xdr:spPr bwMode="auto">
        <a:xfrm>
          <a:off x="1602295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3" name="Rectangle 27">
          <a:extLst>
            <a:ext uri="{FF2B5EF4-FFF2-40B4-BE49-F238E27FC236}">
              <a16:creationId xmlns:a16="http://schemas.microsoft.com/office/drawing/2014/main" id="{58C12664-1526-4374-8660-BD6A4665AF52}"/>
            </a:ext>
          </a:extLst>
        </xdr:cNvPr>
        <xdr:cNvSpPr>
          <a:spLocks noChangeArrowheads="1"/>
        </xdr:cNvSpPr>
      </xdr:nvSpPr>
      <xdr:spPr bwMode="auto">
        <a:xfrm>
          <a:off x="152114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79</xdr:row>
      <xdr:rowOff>0</xdr:rowOff>
    </xdr:from>
    <xdr:to>
      <xdr:col>22</xdr:col>
      <xdr:colOff>0</xdr:colOff>
      <xdr:row>79</xdr:row>
      <xdr:rowOff>0</xdr:rowOff>
    </xdr:to>
    <xdr:sp macro="" textlink="">
      <xdr:nvSpPr>
        <xdr:cNvPr id="34" name="Rectangle 28">
          <a:extLst>
            <a:ext uri="{FF2B5EF4-FFF2-40B4-BE49-F238E27FC236}">
              <a16:creationId xmlns:a16="http://schemas.microsoft.com/office/drawing/2014/main" id="{5ADC1BFC-D1CD-4CE8-BEDC-6484F1C5B3CE}"/>
            </a:ext>
          </a:extLst>
        </xdr:cNvPr>
        <xdr:cNvSpPr>
          <a:spLocks noChangeArrowheads="1"/>
        </xdr:cNvSpPr>
      </xdr:nvSpPr>
      <xdr:spPr bwMode="auto">
        <a:xfrm>
          <a:off x="152114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5" name="Rectangle 18">
          <a:extLst>
            <a:ext uri="{FF2B5EF4-FFF2-40B4-BE49-F238E27FC236}">
              <a16:creationId xmlns:a16="http://schemas.microsoft.com/office/drawing/2014/main" id="{FCAEC786-8400-4B92-8535-39F25B917DFB}"/>
            </a:ext>
          </a:extLst>
        </xdr:cNvPr>
        <xdr:cNvSpPr>
          <a:spLocks noChangeArrowheads="1"/>
        </xdr:cNvSpPr>
      </xdr:nvSpPr>
      <xdr:spPr bwMode="auto">
        <a:xfrm>
          <a:off x="179165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6" name="Rectangle 19">
          <a:extLst>
            <a:ext uri="{FF2B5EF4-FFF2-40B4-BE49-F238E27FC236}">
              <a16:creationId xmlns:a16="http://schemas.microsoft.com/office/drawing/2014/main" id="{7A06D9DA-B26A-4056-A6E1-DEE839088C0C}"/>
            </a:ext>
          </a:extLst>
        </xdr:cNvPr>
        <xdr:cNvSpPr>
          <a:spLocks noChangeArrowheads="1"/>
        </xdr:cNvSpPr>
      </xdr:nvSpPr>
      <xdr:spPr bwMode="auto">
        <a:xfrm>
          <a:off x="179165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79</xdr:row>
      <xdr:rowOff>0</xdr:rowOff>
    </xdr:from>
    <xdr:to>
      <xdr:col>28</xdr:col>
      <xdr:colOff>535305</xdr:colOff>
      <xdr:row>79</xdr:row>
      <xdr:rowOff>0</xdr:rowOff>
    </xdr:to>
    <xdr:sp macro="" textlink="">
      <xdr:nvSpPr>
        <xdr:cNvPr id="37" name="Rectangle 26">
          <a:extLst>
            <a:ext uri="{FF2B5EF4-FFF2-40B4-BE49-F238E27FC236}">
              <a16:creationId xmlns:a16="http://schemas.microsoft.com/office/drawing/2014/main" id="{DB0695D7-9D0A-48AD-874E-534B11B26242}"/>
            </a:ext>
          </a:extLst>
        </xdr:cNvPr>
        <xdr:cNvSpPr>
          <a:spLocks noChangeArrowheads="1"/>
        </xdr:cNvSpPr>
      </xdr:nvSpPr>
      <xdr:spPr bwMode="auto">
        <a:xfrm>
          <a:off x="1872805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8" name="Rectangle 27">
          <a:extLst>
            <a:ext uri="{FF2B5EF4-FFF2-40B4-BE49-F238E27FC236}">
              <a16:creationId xmlns:a16="http://schemas.microsoft.com/office/drawing/2014/main" id="{D7E86E2B-1B65-43AD-A4BE-C0CD2587F10B}"/>
            </a:ext>
          </a:extLst>
        </xdr:cNvPr>
        <xdr:cNvSpPr>
          <a:spLocks noChangeArrowheads="1"/>
        </xdr:cNvSpPr>
      </xdr:nvSpPr>
      <xdr:spPr bwMode="auto">
        <a:xfrm>
          <a:off x="179165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79</xdr:row>
      <xdr:rowOff>0</xdr:rowOff>
    </xdr:from>
    <xdr:to>
      <xdr:col>27</xdr:col>
      <xdr:colOff>0</xdr:colOff>
      <xdr:row>79</xdr:row>
      <xdr:rowOff>0</xdr:rowOff>
    </xdr:to>
    <xdr:sp macro="" textlink="">
      <xdr:nvSpPr>
        <xdr:cNvPr id="39" name="Rectangle 28">
          <a:extLst>
            <a:ext uri="{FF2B5EF4-FFF2-40B4-BE49-F238E27FC236}">
              <a16:creationId xmlns:a16="http://schemas.microsoft.com/office/drawing/2014/main" id="{9ED57A5A-5DDE-44A3-BE13-58BC1C2FA9CC}"/>
            </a:ext>
          </a:extLst>
        </xdr:cNvPr>
        <xdr:cNvSpPr>
          <a:spLocks noChangeArrowheads="1"/>
        </xdr:cNvSpPr>
      </xdr:nvSpPr>
      <xdr:spPr bwMode="auto">
        <a:xfrm>
          <a:off x="17916525" y="15201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lekom.sharepoint.de/sites/GIR/Freigegebene%20Dokumente/2020/10_%20DT%20Results/Q3_2020/12_Consensus/POST_feedback_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Analyse Broker"/>
      <sheetName val="Net Debt Broker"/>
      <sheetName val="Net Debt Analyse"/>
      <sheetName val="Overview Ys"/>
      <sheetName val="Estimates Q1"/>
      <sheetName val="Estimates Quarters"/>
      <sheetName val="Estimates Q2"/>
      <sheetName val="Estimates Q3"/>
      <sheetName val="Estimates Q4"/>
      <sheetName val="Estimates FY"/>
      <sheetName val="Estimates FY+1"/>
      <sheetName val="Estimates FY+2"/>
      <sheetName val="Estimates FY+3"/>
      <sheetName val="Estimates FY+4"/>
      <sheetName val="Bank of America"/>
      <sheetName val="Barclays"/>
      <sheetName val="Berenberg"/>
      <sheetName val="Citi"/>
      <sheetName val="Commerzbank"/>
      <sheetName val="Credit Suisse"/>
      <sheetName val="Deutsche Bank"/>
      <sheetName val="Exane"/>
      <sheetName val="GS"/>
      <sheetName val="HSBC"/>
      <sheetName val="Jefferies"/>
      <sheetName val="JP Morgan"/>
      <sheetName val="Kepler"/>
      <sheetName val="Mainfirst"/>
      <sheetName val="Morgan Stanley"/>
      <sheetName val="Newstreet"/>
      <sheetName val="Redburn"/>
      <sheetName val="Societé"/>
      <sheetName val="UBS"/>
      <sheetName val="Metzler"/>
      <sheetName val="Non_core"/>
      <sheetName val="Non core"/>
      <sheetName val="Input_Actuals"/>
      <sheetName val="Input_Planung"/>
      <sheetName val="Konfiguration"/>
    </sheetNames>
    <sheetDataSet>
      <sheetData sheetId="0">
        <row r="7">
          <cell r="E7" t="str">
            <v>Berenberg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B13BB-C202-41FC-A561-F66D020243C1}">
  <sheetPr>
    <tabColor rgb="FFFF9A1E"/>
  </sheetPr>
  <dimension ref="A1:AH411"/>
  <sheetViews>
    <sheetView showGridLines="0" tabSelected="1" view="pageBreakPreview" zoomScale="60" zoomScaleNormal="70" workbookViewId="0">
      <selection activeCell="G17" sqref="G17"/>
    </sheetView>
  </sheetViews>
  <sheetFormatPr baseColWidth="10" defaultColWidth="11.42578125" defaultRowHeight="15" x14ac:dyDescent="0.25"/>
  <cols>
    <col min="1" max="1" width="53.42578125" style="1" bestFit="1" customWidth="1"/>
    <col min="2" max="2" width="11.140625" style="158" customWidth="1"/>
    <col min="3" max="3" width="4.28515625" style="158" customWidth="1"/>
    <col min="4" max="4" width="8.5703125" style="158" bestFit="1" customWidth="1"/>
    <col min="5" max="5" width="8.28515625" style="158" bestFit="1" customWidth="1"/>
    <col min="6" max="6" width="8.7109375" style="158" bestFit="1" customWidth="1"/>
    <col min="7" max="7" width="10.28515625" style="158" customWidth="1"/>
    <col min="8" max="8" width="4.140625" style="158" customWidth="1"/>
    <col min="9" max="9" width="8.7109375" style="158" bestFit="1" customWidth="1"/>
    <col min="10" max="10" width="8.7109375" style="158" customWidth="1"/>
    <col min="11" max="11" width="9" style="158" bestFit="1" customWidth="1"/>
    <col min="12" max="12" width="10.28515625" style="158" customWidth="1"/>
    <col min="13" max="13" width="4.140625" style="158" customWidth="1"/>
    <col min="14" max="16" width="9" style="158" bestFit="1" customWidth="1"/>
    <col min="17" max="17" width="10.28515625" style="158" customWidth="1"/>
    <col min="18" max="18" width="4.140625" style="158" customWidth="1"/>
    <col min="19" max="19" width="8.7109375" style="158" bestFit="1" customWidth="1"/>
    <col min="20" max="21" width="9" style="158" bestFit="1" customWidth="1"/>
    <col min="22" max="22" width="10.28515625" style="158" customWidth="1"/>
    <col min="23" max="23" width="4.140625" style="158" customWidth="1"/>
    <col min="24" max="24" width="9" style="158" bestFit="1" customWidth="1"/>
    <col min="25" max="25" width="8.7109375" style="158" bestFit="1" customWidth="1"/>
    <col min="26" max="26" width="8.42578125" style="158" bestFit="1" customWidth="1"/>
    <col min="27" max="27" width="10.28515625" style="158" customWidth="1"/>
    <col min="28" max="28" width="4.140625" style="158" customWidth="1"/>
    <col min="29" max="29" width="8.7109375" style="158" bestFit="1" customWidth="1"/>
    <col min="30" max="30" width="9.28515625" style="158" bestFit="1" customWidth="1"/>
    <col min="31" max="31" width="8.42578125" style="158" bestFit="1" customWidth="1"/>
    <col min="32" max="32" width="46.5703125" style="1" hidden="1" customWidth="1"/>
    <col min="33" max="16384" width="11.42578125" style="1"/>
  </cols>
  <sheetData>
    <row r="1" spans="1:34" ht="16.5" customHeight="1" x14ac:dyDescent="0.2">
      <c r="A1" s="177" t="s">
        <v>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H1" s="2"/>
    </row>
    <row r="2" spans="1:34" ht="16.5" customHeight="1" x14ac:dyDescent="0.2">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H2" s="2"/>
    </row>
    <row r="3" spans="1:34" ht="6.75" customHeight="1" x14ac:dyDescent="0.25">
      <c r="A3" s="3"/>
      <c r="B3" s="4"/>
      <c r="C3" s="5"/>
      <c r="D3" s="1"/>
      <c r="E3" s="1"/>
      <c r="F3" s="6"/>
      <c r="G3" s="4"/>
      <c r="H3" s="5"/>
      <c r="I3" s="1"/>
      <c r="J3" s="1"/>
      <c r="K3" s="6"/>
      <c r="L3" s="4"/>
      <c r="M3" s="5"/>
      <c r="N3" s="1"/>
      <c r="O3" s="1"/>
      <c r="P3" s="6"/>
      <c r="Q3" s="4"/>
      <c r="R3" s="5"/>
      <c r="S3" s="1"/>
      <c r="T3" s="1"/>
      <c r="U3" s="6"/>
      <c r="V3" s="4"/>
      <c r="W3" s="5"/>
      <c r="X3" s="1"/>
      <c r="Y3" s="1"/>
      <c r="Z3" s="6"/>
      <c r="AA3" s="4"/>
      <c r="AB3" s="5"/>
      <c r="AC3" s="1"/>
      <c r="AD3" s="1"/>
      <c r="AE3" s="6"/>
      <c r="AF3" s="3"/>
    </row>
    <row r="4" spans="1:34" ht="3.75" customHeight="1" thickBot="1" x14ac:dyDescent="0.3">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7"/>
    </row>
    <row r="5" spans="1:34" s="11" customFormat="1" ht="12" hidden="1" customHeight="1" x14ac:dyDescent="0.2">
      <c r="A5" s="9"/>
      <c r="B5" s="9"/>
      <c r="C5" s="9"/>
      <c r="D5" s="9"/>
      <c r="E5" s="9"/>
      <c r="F5" s="9"/>
      <c r="G5" s="9"/>
      <c r="H5" s="9"/>
      <c r="I5" s="9"/>
      <c r="J5" s="9"/>
      <c r="K5" s="10"/>
      <c r="L5" s="9"/>
      <c r="M5" s="9"/>
      <c r="N5" s="9"/>
      <c r="O5" s="9"/>
      <c r="P5" s="10"/>
      <c r="Q5" s="9"/>
      <c r="R5" s="9"/>
      <c r="S5" s="9"/>
      <c r="T5" s="9"/>
      <c r="U5" s="10"/>
      <c r="V5" s="9"/>
      <c r="W5" s="9"/>
      <c r="X5" s="9"/>
      <c r="Y5" s="9"/>
      <c r="Z5" s="10"/>
      <c r="AA5" s="9"/>
      <c r="AB5" s="9"/>
      <c r="AC5" s="9"/>
      <c r="AD5" s="9"/>
      <c r="AE5" s="10"/>
      <c r="AF5" s="9"/>
    </row>
    <row r="6" spans="1:34" ht="66.599999999999994" customHeight="1" thickTop="1" thickBot="1" x14ac:dyDescent="0.25">
      <c r="A6" s="12"/>
      <c r="B6" s="13" t="s">
        <v>8</v>
      </c>
      <c r="C6" s="14" t="s">
        <v>1</v>
      </c>
      <c r="D6" s="15" t="s">
        <v>2</v>
      </c>
      <c r="E6" s="15" t="s">
        <v>3</v>
      </c>
      <c r="F6" s="15" t="s">
        <v>4</v>
      </c>
      <c r="G6" s="16" t="s">
        <v>9</v>
      </c>
      <c r="H6" s="14" t="s">
        <v>1</v>
      </c>
      <c r="I6" s="15" t="s">
        <v>2</v>
      </c>
      <c r="J6" s="15" t="s">
        <v>3</v>
      </c>
      <c r="K6" s="15" t="s">
        <v>4</v>
      </c>
      <c r="L6" s="16" t="s">
        <v>10</v>
      </c>
      <c r="M6" s="14" t="s">
        <v>1</v>
      </c>
      <c r="N6" s="15" t="s">
        <v>2</v>
      </c>
      <c r="O6" s="15" t="s">
        <v>3</v>
      </c>
      <c r="P6" s="15" t="s">
        <v>4</v>
      </c>
      <c r="Q6" s="16" t="s">
        <v>11</v>
      </c>
      <c r="R6" s="14" t="s">
        <v>1</v>
      </c>
      <c r="S6" s="15" t="s">
        <v>2</v>
      </c>
      <c r="T6" s="15" t="s">
        <v>3</v>
      </c>
      <c r="U6" s="15" t="s">
        <v>4</v>
      </c>
      <c r="V6" s="16" t="s">
        <v>12</v>
      </c>
      <c r="W6" s="14" t="s">
        <v>1</v>
      </c>
      <c r="X6" s="15" t="s">
        <v>2</v>
      </c>
      <c r="Y6" s="15" t="s">
        <v>3</v>
      </c>
      <c r="Z6" s="15" t="s">
        <v>4</v>
      </c>
      <c r="AA6" s="16" t="s">
        <v>13</v>
      </c>
      <c r="AB6" s="14" t="s">
        <v>1</v>
      </c>
      <c r="AC6" s="15" t="s">
        <v>2</v>
      </c>
      <c r="AD6" s="15" t="s">
        <v>3</v>
      </c>
      <c r="AE6" s="17" t="s">
        <v>4</v>
      </c>
      <c r="AF6" s="18"/>
    </row>
    <row r="7" spans="1:34" ht="17.25" thickTop="1" thickBot="1" x14ac:dyDescent="0.25">
      <c r="A7" s="19" t="s">
        <v>14</v>
      </c>
      <c r="B7" s="20"/>
      <c r="C7" s="21"/>
      <c r="D7" s="22"/>
      <c r="E7" s="22"/>
      <c r="F7" s="22"/>
      <c r="G7" s="20"/>
      <c r="H7" s="21"/>
      <c r="I7" s="22"/>
      <c r="J7" s="22"/>
      <c r="K7" s="22"/>
      <c r="L7" s="20"/>
      <c r="M7" s="21"/>
      <c r="N7" s="22"/>
      <c r="O7" s="22"/>
      <c r="P7" s="22"/>
      <c r="Q7" s="20"/>
      <c r="R7" s="21"/>
      <c r="S7" s="22"/>
      <c r="T7" s="22"/>
      <c r="U7" s="22"/>
      <c r="V7" s="20"/>
      <c r="W7" s="21"/>
      <c r="X7" s="22"/>
      <c r="Y7" s="22"/>
      <c r="Z7" s="22"/>
      <c r="AA7" s="20"/>
      <c r="AB7" s="21"/>
      <c r="AC7" s="22"/>
      <c r="AD7" s="22"/>
      <c r="AE7" s="23"/>
      <c r="AF7" s="24" t="str">
        <f>A7</f>
        <v>Gross Revs [€ million]</v>
      </c>
    </row>
    <row r="8" spans="1:34" x14ac:dyDescent="0.25">
      <c r="A8" s="25" t="s">
        <v>15</v>
      </c>
      <c r="B8" s="26">
        <v>5903</v>
      </c>
      <c r="C8" s="27">
        <v>13</v>
      </c>
      <c r="D8" s="27">
        <v>5950</v>
      </c>
      <c r="E8" s="27">
        <v>5859.9177590654963</v>
      </c>
      <c r="F8" s="28">
        <v>5902.2300980345935</v>
      </c>
      <c r="G8" s="26">
        <v>23744.593663196778</v>
      </c>
      <c r="H8" s="29">
        <v>13</v>
      </c>
      <c r="I8" s="27">
        <v>23893.023000000001</v>
      </c>
      <c r="J8" s="27">
        <v>23019.21981707848</v>
      </c>
      <c r="K8" s="30">
        <v>23712.411693377864</v>
      </c>
      <c r="L8" s="31">
        <v>24006.530362211735</v>
      </c>
      <c r="M8" s="29">
        <v>13</v>
      </c>
      <c r="N8" s="29">
        <v>24197.768846440234</v>
      </c>
      <c r="O8" s="29">
        <v>23435.194055034888</v>
      </c>
      <c r="P8" s="30">
        <v>23957.837396347397</v>
      </c>
      <c r="Q8" s="31">
        <v>24235.748465557597</v>
      </c>
      <c r="R8" s="29">
        <v>13</v>
      </c>
      <c r="S8" s="27">
        <v>24521.522286427124</v>
      </c>
      <c r="T8" s="27">
        <v>23275.120001163654</v>
      </c>
      <c r="U8" s="30">
        <v>24139.670276017961</v>
      </c>
      <c r="V8" s="31">
        <v>24476.828317524963</v>
      </c>
      <c r="W8" s="29">
        <v>11</v>
      </c>
      <c r="X8" s="27">
        <v>24852.222156244876</v>
      </c>
      <c r="Y8" s="27">
        <v>23077.532161194042</v>
      </c>
      <c r="Z8" s="30">
        <v>24341.534148072278</v>
      </c>
      <c r="AA8" s="31">
        <v>24667.377376605429</v>
      </c>
      <c r="AB8" s="29">
        <v>10</v>
      </c>
      <c r="AC8" s="27">
        <v>25202.606641216513</v>
      </c>
      <c r="AD8" s="27">
        <v>22887.141631300958</v>
      </c>
      <c r="AE8" s="32">
        <v>24487.301624367607</v>
      </c>
      <c r="AF8" s="33" t="str">
        <f t="shared" ref="AF8:AF71" si="0">A8</f>
        <v>Germany</v>
      </c>
    </row>
    <row r="9" spans="1:34" ht="14.25" x14ac:dyDescent="0.2">
      <c r="A9" s="34" t="s">
        <v>16</v>
      </c>
      <c r="B9" s="29">
        <v>4849.5325000000003</v>
      </c>
      <c r="C9" s="35">
        <v>11</v>
      </c>
      <c r="D9" s="35">
        <v>5258.2671165633683</v>
      </c>
      <c r="E9" s="35">
        <v>4198.6940053070293</v>
      </c>
      <c r="F9" s="36">
        <v>4899.9648041341652</v>
      </c>
      <c r="G9" s="29">
        <v>19344.7932</v>
      </c>
      <c r="H9" s="35">
        <v>11</v>
      </c>
      <c r="I9" s="35">
        <v>20700.111572894803</v>
      </c>
      <c r="J9" s="35">
        <v>16792.875778988564</v>
      </c>
      <c r="K9" s="37">
        <v>19392.381842127466</v>
      </c>
      <c r="L9" s="38">
        <v>19556.830016467851</v>
      </c>
      <c r="M9" s="35">
        <v>11</v>
      </c>
      <c r="N9" s="35">
        <v>21375.464550776112</v>
      </c>
      <c r="O9" s="35">
        <v>16886.051206762753</v>
      </c>
      <c r="P9" s="37">
        <v>19615.794861458384</v>
      </c>
      <c r="Q9" s="38">
        <v>19739.586943214301</v>
      </c>
      <c r="R9" s="35">
        <v>11</v>
      </c>
      <c r="S9" s="35">
        <v>21611.726888467652</v>
      </c>
      <c r="T9" s="35">
        <v>17034.754411674308</v>
      </c>
      <c r="U9" s="37">
        <v>19822.984311011562</v>
      </c>
      <c r="V9" s="38">
        <v>19925.802530800851</v>
      </c>
      <c r="W9" s="35">
        <v>10</v>
      </c>
      <c r="X9" s="35">
        <v>21807.144918434693</v>
      </c>
      <c r="Y9" s="35">
        <v>17187.448349005972</v>
      </c>
      <c r="Z9" s="37">
        <v>20076.621143226912</v>
      </c>
      <c r="AA9" s="38">
        <v>19902.917666178644</v>
      </c>
      <c r="AB9" s="35">
        <v>8</v>
      </c>
      <c r="AC9" s="35">
        <v>21980.789526858905</v>
      </c>
      <c r="AD9" s="35">
        <v>17352.559015806266</v>
      </c>
      <c r="AE9" s="36">
        <v>20195.170722126622</v>
      </c>
      <c r="AF9" s="39" t="str">
        <f t="shared" si="0"/>
        <v>Total Service revs</v>
      </c>
    </row>
    <row r="10" spans="1:34" s="47" customFormat="1" ht="14.25" x14ac:dyDescent="0.2">
      <c r="A10" s="40" t="s">
        <v>17</v>
      </c>
      <c r="B10" s="41">
        <v>-7.7587678765123069E-3</v>
      </c>
      <c r="C10" s="35">
        <v>12</v>
      </c>
      <c r="D10" s="42">
        <v>1.3692338040713903E-3</v>
      </c>
      <c r="E10" s="42">
        <v>-1.1125031806615837E-2</v>
      </c>
      <c r="F10" s="43">
        <v>-6.3642777507071611E-3</v>
      </c>
      <c r="G10" s="41">
        <v>8.3567027455477838E-4</v>
      </c>
      <c r="H10" s="35">
        <v>12</v>
      </c>
      <c r="I10" s="42">
        <v>1.0016268804126982E-2</v>
      </c>
      <c r="J10" s="42">
        <v>-7.9843033046558265E-3</v>
      </c>
      <c r="K10" s="44">
        <v>1.055927493611164E-4</v>
      </c>
      <c r="L10" s="45">
        <v>1.7821214523041751E-2</v>
      </c>
      <c r="M10" s="35">
        <v>12</v>
      </c>
      <c r="N10" s="42">
        <v>3.8785081383237774E-2</v>
      </c>
      <c r="O10" s="42">
        <v>-1.1426370626141269E-2</v>
      </c>
      <c r="P10" s="44">
        <v>1.7541933709073015E-2</v>
      </c>
      <c r="Q10" s="45">
        <v>1.5539806250342569E-2</v>
      </c>
      <c r="R10" s="35">
        <v>12</v>
      </c>
      <c r="S10" s="42">
        <v>3.0196004072811977E-2</v>
      </c>
      <c r="T10" s="42">
        <v>-1.1704297044795586E-2</v>
      </c>
      <c r="U10" s="44">
        <v>1.4296610367736448E-2</v>
      </c>
      <c r="V10" s="45">
        <v>1.4999999999999902E-2</v>
      </c>
      <c r="W10" s="35">
        <v>11</v>
      </c>
      <c r="X10" s="42">
        <v>2.7121795846382968E-2</v>
      </c>
      <c r="Y10" s="42">
        <v>0</v>
      </c>
      <c r="Z10" s="44">
        <v>1.3048161594659461E-2</v>
      </c>
      <c r="AA10" s="45">
        <v>1.375314559616525E-2</v>
      </c>
      <c r="AB10" s="35">
        <v>10</v>
      </c>
      <c r="AC10" s="42">
        <v>2.4480809796821879E-2</v>
      </c>
      <c r="AD10" s="42">
        <v>-2.4590168811950086E-2</v>
      </c>
      <c r="AE10" s="43">
        <v>9.4206746603882289E-3</v>
      </c>
      <c r="AF10" s="46" t="str">
        <f t="shared" si="0"/>
        <v>MSR growth YoY in %</v>
      </c>
    </row>
    <row r="11" spans="1:34" x14ac:dyDescent="0.25">
      <c r="A11" s="48" t="s">
        <v>18</v>
      </c>
      <c r="B11" s="49">
        <v>115</v>
      </c>
      <c r="C11" s="50">
        <v>7</v>
      </c>
      <c r="D11" s="50">
        <v>164.00000000000148</v>
      </c>
      <c r="E11" s="50">
        <v>98.050949499999888</v>
      </c>
      <c r="F11" s="51">
        <v>122.20870707142875</v>
      </c>
      <c r="G11" s="49">
        <v>424.39199999999983</v>
      </c>
      <c r="H11" s="50">
        <v>8</v>
      </c>
      <c r="I11" s="50">
        <v>544.7362603499995</v>
      </c>
      <c r="J11" s="50">
        <v>274</v>
      </c>
      <c r="K11" s="52">
        <v>423.94003254374991</v>
      </c>
      <c r="L11" s="53">
        <v>450</v>
      </c>
      <c r="M11" s="50">
        <v>9</v>
      </c>
      <c r="N11" s="50">
        <v>2913.4396000000002</v>
      </c>
      <c r="O11" s="50">
        <v>250</v>
      </c>
      <c r="P11" s="52">
        <v>687.83947752738879</v>
      </c>
      <c r="Q11" s="53">
        <v>400</v>
      </c>
      <c r="R11" s="50">
        <v>9</v>
      </c>
      <c r="S11" s="50">
        <v>520.44191279999905</v>
      </c>
      <c r="T11" s="50">
        <v>250</v>
      </c>
      <c r="U11" s="52">
        <v>393.14853029559754</v>
      </c>
      <c r="V11" s="53">
        <v>400</v>
      </c>
      <c r="W11" s="50">
        <v>9</v>
      </c>
      <c r="X11" s="50">
        <v>529.80986723040144</v>
      </c>
      <c r="Y11" s="50">
        <v>250</v>
      </c>
      <c r="Z11" s="52">
        <v>377.05824377337774</v>
      </c>
      <c r="AA11" s="53">
        <v>329.23634277445171</v>
      </c>
      <c r="AB11" s="50">
        <v>7</v>
      </c>
      <c r="AC11" s="50">
        <v>500</v>
      </c>
      <c r="AD11" s="50">
        <v>225</v>
      </c>
      <c r="AE11" s="51">
        <v>352.36541896777823</v>
      </c>
      <c r="AF11" s="54" t="str">
        <f t="shared" si="0"/>
        <v>Mobile Contract Net Adds (own-branded) ['000]</v>
      </c>
    </row>
    <row r="12" spans="1:34" x14ac:dyDescent="0.25">
      <c r="A12" s="55" t="s">
        <v>19</v>
      </c>
      <c r="B12" s="49">
        <v>100</v>
      </c>
      <c r="C12" s="50">
        <v>13</v>
      </c>
      <c r="D12" s="50">
        <v>200</v>
      </c>
      <c r="E12" s="50">
        <v>49</v>
      </c>
      <c r="F12" s="56">
        <v>100.73076923076931</v>
      </c>
      <c r="G12" s="49">
        <v>369.5000000000004</v>
      </c>
      <c r="H12" s="50">
        <v>14</v>
      </c>
      <c r="I12" s="50">
        <v>575</v>
      </c>
      <c r="J12" s="50">
        <v>267</v>
      </c>
      <c r="K12" s="52">
        <v>372.88561392006164</v>
      </c>
      <c r="L12" s="53">
        <v>355.47004442868274</v>
      </c>
      <c r="M12" s="50">
        <v>14</v>
      </c>
      <c r="N12" s="50">
        <v>900</v>
      </c>
      <c r="O12" s="50">
        <v>200</v>
      </c>
      <c r="P12" s="52">
        <v>380.50038120409761</v>
      </c>
      <c r="Q12" s="53">
        <v>340</v>
      </c>
      <c r="R12" s="50">
        <v>13</v>
      </c>
      <c r="S12" s="50">
        <v>899</v>
      </c>
      <c r="T12" s="50">
        <v>162.4</v>
      </c>
      <c r="U12" s="52">
        <v>379.83871224378197</v>
      </c>
      <c r="V12" s="53">
        <v>293</v>
      </c>
      <c r="W12" s="50">
        <v>12</v>
      </c>
      <c r="X12" s="50">
        <v>898</v>
      </c>
      <c r="Y12" s="50">
        <v>129.91999999999999</v>
      </c>
      <c r="Z12" s="52">
        <v>350.74520138499923</v>
      </c>
      <c r="AA12" s="53">
        <v>245.65</v>
      </c>
      <c r="AB12" s="50">
        <v>9</v>
      </c>
      <c r="AC12" s="50">
        <v>500</v>
      </c>
      <c r="AD12" s="50">
        <v>103.94</v>
      </c>
      <c r="AE12" s="51">
        <v>269.06220568646131</v>
      </c>
      <c r="AF12" s="57" t="str">
        <f t="shared" si="0"/>
        <v>Retail Line Losses ['000]</v>
      </c>
    </row>
    <row r="13" spans="1:34" x14ac:dyDescent="0.25">
      <c r="A13" s="55" t="s">
        <v>20</v>
      </c>
      <c r="B13" s="49">
        <v>69.710648912858233</v>
      </c>
      <c r="C13" s="50">
        <v>15</v>
      </c>
      <c r="D13" s="50">
        <v>112.50000000000071</v>
      </c>
      <c r="E13" s="50">
        <v>50</v>
      </c>
      <c r="F13" s="56">
        <v>72.084629298577113</v>
      </c>
      <c r="G13" s="49">
        <v>310</v>
      </c>
      <c r="H13" s="50">
        <v>15</v>
      </c>
      <c r="I13" s="50">
        <v>449.99999999999932</v>
      </c>
      <c r="J13" s="50">
        <v>201.65921882972572</v>
      </c>
      <c r="K13" s="52">
        <v>311.27815710658672</v>
      </c>
      <c r="L13" s="53">
        <v>237.5</v>
      </c>
      <c r="M13" s="50">
        <v>15</v>
      </c>
      <c r="N13" s="50">
        <v>363.6588199999951</v>
      </c>
      <c r="O13" s="50">
        <v>121.39265254602849</v>
      </c>
      <c r="P13" s="52">
        <v>246.92241132797787</v>
      </c>
      <c r="Q13" s="53">
        <v>222.04908805437663</v>
      </c>
      <c r="R13" s="50">
        <v>15</v>
      </c>
      <c r="S13" s="50">
        <v>400</v>
      </c>
      <c r="T13" s="50">
        <v>71.878642016286904</v>
      </c>
      <c r="U13" s="52">
        <v>225.16160627833207</v>
      </c>
      <c r="V13" s="53">
        <v>187.5</v>
      </c>
      <c r="W13" s="50">
        <v>14</v>
      </c>
      <c r="X13" s="50">
        <v>401</v>
      </c>
      <c r="Y13" s="50">
        <v>77.596852448572463</v>
      </c>
      <c r="Z13" s="52">
        <v>216.77849582989674</v>
      </c>
      <c r="AA13" s="53">
        <v>150</v>
      </c>
      <c r="AB13" s="50">
        <v>12</v>
      </c>
      <c r="AC13" s="50">
        <v>380.87781001785152</v>
      </c>
      <c r="AD13" s="50">
        <v>76.038714219999747</v>
      </c>
      <c r="AE13" s="51">
        <v>183.80726094915715</v>
      </c>
      <c r="AF13" s="57" t="str">
        <f t="shared" si="0"/>
        <v>BB retail Net Adds DT ['000]</v>
      </c>
    </row>
    <row r="14" spans="1:34" x14ac:dyDescent="0.25">
      <c r="A14" s="25" t="s">
        <v>21</v>
      </c>
      <c r="B14" s="26">
        <v>15978.311348787671</v>
      </c>
      <c r="C14" s="27">
        <v>17</v>
      </c>
      <c r="D14" s="27">
        <v>17003</v>
      </c>
      <c r="E14" s="27">
        <v>15376.604031399645</v>
      </c>
      <c r="F14" s="28">
        <v>16111.637408242868</v>
      </c>
      <c r="G14" s="26">
        <v>59820.278449074438</v>
      </c>
      <c r="H14" s="29">
        <v>17</v>
      </c>
      <c r="I14" s="27">
        <v>61771.418054647773</v>
      </c>
      <c r="J14" s="27">
        <v>57293.121554472331</v>
      </c>
      <c r="K14" s="30">
        <v>59900.792187604529</v>
      </c>
      <c r="L14" s="31">
        <v>65806.77188938274</v>
      </c>
      <c r="M14" s="29">
        <v>17</v>
      </c>
      <c r="N14" s="27">
        <v>71850.844316300165</v>
      </c>
      <c r="O14" s="27">
        <v>60682.125001045286</v>
      </c>
      <c r="P14" s="30">
        <v>65921.578550496648</v>
      </c>
      <c r="Q14" s="31">
        <v>68049.761435947294</v>
      </c>
      <c r="R14" s="29">
        <v>17</v>
      </c>
      <c r="S14" s="27">
        <v>73515.795423136195</v>
      </c>
      <c r="T14" s="27">
        <v>62852.095311358775</v>
      </c>
      <c r="U14" s="30">
        <v>67821.593445870167</v>
      </c>
      <c r="V14" s="31">
        <v>69219.754582010151</v>
      </c>
      <c r="W14" s="29">
        <v>15</v>
      </c>
      <c r="X14" s="27">
        <v>74580.365963366901</v>
      </c>
      <c r="Y14" s="27">
        <v>63977.802628260673</v>
      </c>
      <c r="Z14" s="30">
        <v>69619.134008521723</v>
      </c>
      <c r="AA14" s="31">
        <v>71620.816865798668</v>
      </c>
      <c r="AB14" s="29">
        <v>14</v>
      </c>
      <c r="AC14" s="27">
        <v>76110.379130287096</v>
      </c>
      <c r="AD14" s="27">
        <v>64172.895969874917</v>
      </c>
      <c r="AE14" s="28">
        <v>71117.730196642297</v>
      </c>
      <c r="AF14" s="33" t="str">
        <f t="shared" si="0"/>
        <v>TMUS (gross revs in €)</v>
      </c>
    </row>
    <row r="15" spans="1:34" ht="14.25" x14ac:dyDescent="0.2">
      <c r="A15" s="34" t="s">
        <v>22</v>
      </c>
      <c r="B15" s="29">
        <v>18341.138624840631</v>
      </c>
      <c r="C15" s="35">
        <v>14</v>
      </c>
      <c r="D15" s="35">
        <v>19572.520846800777</v>
      </c>
      <c r="E15" s="35">
        <v>17539.099999999999</v>
      </c>
      <c r="F15" s="36">
        <v>18358.760208962933</v>
      </c>
      <c r="G15" s="29">
        <v>66371</v>
      </c>
      <c r="H15" s="35">
        <v>15</v>
      </c>
      <c r="I15" s="35">
        <v>70469.025004250871</v>
      </c>
      <c r="J15" s="35">
        <v>48433.424160000002</v>
      </c>
      <c r="K15" s="37">
        <v>65337.62046648559</v>
      </c>
      <c r="L15" s="38">
        <v>75223</v>
      </c>
      <c r="M15" s="35">
        <v>15</v>
      </c>
      <c r="N15" s="35">
        <v>82077.730178269674</v>
      </c>
      <c r="O15" s="35">
        <v>49531.199593254401</v>
      </c>
      <c r="P15" s="37">
        <v>73959.206475557265</v>
      </c>
      <c r="Q15" s="38">
        <v>77230.095445735336</v>
      </c>
      <c r="R15" s="35">
        <v>15</v>
      </c>
      <c r="S15" s="35">
        <v>84215.218341204047</v>
      </c>
      <c r="T15" s="35">
        <v>50724.983769398546</v>
      </c>
      <c r="U15" s="37">
        <v>76106.599892522281</v>
      </c>
      <c r="V15" s="38">
        <v>79341.64018870666</v>
      </c>
      <c r="W15" s="35">
        <v>14</v>
      </c>
      <c r="X15" s="35">
        <v>86374.073281854246</v>
      </c>
      <c r="Y15" s="35">
        <v>51988.841674631993</v>
      </c>
      <c r="Z15" s="37">
        <v>77827.988703766066</v>
      </c>
      <c r="AA15" s="38">
        <v>81605.684560888243</v>
      </c>
      <c r="AB15" s="35">
        <v>12</v>
      </c>
      <c r="AC15" s="35">
        <v>89013.881084931068</v>
      </c>
      <c r="AD15" s="35">
        <v>75664.017244452392</v>
      </c>
      <c r="AE15" s="36">
        <v>81677.458488407254</v>
      </c>
      <c r="AF15" s="39" t="str">
        <f t="shared" si="0"/>
        <v>Gross revs in $ (US GAAP)</v>
      </c>
    </row>
    <row r="16" spans="1:34" ht="14.25" x14ac:dyDescent="0.2">
      <c r="A16" s="34" t="s">
        <v>23</v>
      </c>
      <c r="B16" s="29">
        <v>13554.099238431481</v>
      </c>
      <c r="C16" s="35">
        <v>14</v>
      </c>
      <c r="D16" s="35">
        <v>13804.378333333332</v>
      </c>
      <c r="E16" s="35">
        <v>12525.89846285402</v>
      </c>
      <c r="F16" s="36">
        <v>13464.842256236854</v>
      </c>
      <c r="G16" s="29">
        <v>49261.309913104633</v>
      </c>
      <c r="H16" s="35">
        <v>15</v>
      </c>
      <c r="I16" s="35">
        <v>49843.286666666667</v>
      </c>
      <c r="J16" s="35">
        <v>36433.424160000002</v>
      </c>
      <c r="K16" s="37">
        <v>48155.540250218903</v>
      </c>
      <c r="L16" s="38">
        <v>55190.054400000001</v>
      </c>
      <c r="M16" s="35">
        <v>15</v>
      </c>
      <c r="N16" s="35">
        <v>56712.22672063495</v>
      </c>
      <c r="O16" s="35">
        <v>37281.199593254401</v>
      </c>
      <c r="P16" s="37">
        <v>53673.646245650489</v>
      </c>
      <c r="Q16" s="38">
        <v>56718.66420113988</v>
      </c>
      <c r="R16" s="35">
        <v>15</v>
      </c>
      <c r="S16" s="35">
        <v>58903.166084692042</v>
      </c>
      <c r="T16" s="35">
        <v>38474.983769398546</v>
      </c>
      <c r="U16" s="37">
        <v>55497.470201781034</v>
      </c>
      <c r="V16" s="38">
        <v>58078.185276849326</v>
      </c>
      <c r="W16" s="35">
        <v>14</v>
      </c>
      <c r="X16" s="35">
        <v>61427.656697033257</v>
      </c>
      <c r="Y16" s="35">
        <v>39616.341674631993</v>
      </c>
      <c r="Z16" s="37">
        <v>56999.40253181044</v>
      </c>
      <c r="AA16" s="38">
        <v>59494.251693958286</v>
      </c>
      <c r="AB16" s="35">
        <v>12</v>
      </c>
      <c r="AC16" s="35">
        <v>63760.589312693177</v>
      </c>
      <c r="AD16" s="35">
        <v>50772.499553579182</v>
      </c>
      <c r="AE16" s="36">
        <v>59719.479914218129</v>
      </c>
      <c r="AF16" s="39" t="str">
        <f t="shared" si="0"/>
        <v>Service revs in $ (US GAAP)</v>
      </c>
    </row>
    <row r="17" spans="1:32" x14ac:dyDescent="0.25">
      <c r="A17" s="58" t="s">
        <v>24</v>
      </c>
      <c r="B17" s="59">
        <v>1.1680907055139371</v>
      </c>
      <c r="C17" s="60">
        <v>17</v>
      </c>
      <c r="D17" s="61">
        <v>1.18</v>
      </c>
      <c r="E17" s="61">
        <v>0.85106382978723405</v>
      </c>
      <c r="F17" s="62">
        <v>1.1424864677819131</v>
      </c>
      <c r="G17" s="63">
        <v>1.1351610000000001</v>
      </c>
      <c r="H17" s="60">
        <v>17</v>
      </c>
      <c r="I17" s="61">
        <v>1.1499999999999999</v>
      </c>
      <c r="J17" s="61">
        <v>0.87761066729323878</v>
      </c>
      <c r="K17" s="64">
        <v>1.1190698299804631</v>
      </c>
      <c r="L17" s="65">
        <v>1.1738810852023871</v>
      </c>
      <c r="M17" s="60">
        <v>16</v>
      </c>
      <c r="N17" s="61">
        <v>1.19</v>
      </c>
      <c r="O17" s="61">
        <v>0.8438818565400843</v>
      </c>
      <c r="P17" s="64">
        <v>1.1470931590879085</v>
      </c>
      <c r="Q17" s="65">
        <v>1.1738810852023871</v>
      </c>
      <c r="R17" s="60">
        <v>16</v>
      </c>
      <c r="S17" s="61">
        <v>1.19</v>
      </c>
      <c r="T17" s="61">
        <v>0.8438818565400843</v>
      </c>
      <c r="U17" s="64">
        <v>1.1470931590879085</v>
      </c>
      <c r="V17" s="65">
        <v>1.1757621967513334</v>
      </c>
      <c r="W17" s="60">
        <v>15</v>
      </c>
      <c r="X17" s="61">
        <v>1.19</v>
      </c>
      <c r="Y17" s="61">
        <v>0.8438818565400843</v>
      </c>
      <c r="Z17" s="64">
        <v>1.14543270478354</v>
      </c>
      <c r="AA17" s="65">
        <v>1.1757621967513334</v>
      </c>
      <c r="AB17" s="60">
        <v>13</v>
      </c>
      <c r="AC17" s="61">
        <v>1.19</v>
      </c>
      <c r="AD17" s="61">
        <v>0.8438818565400843</v>
      </c>
      <c r="AE17" s="62">
        <v>1.1424223516733154</v>
      </c>
      <c r="AF17" s="66" t="str">
        <f t="shared" si="0"/>
        <v>$-FX-Rate: 1 Euro for ...</v>
      </c>
    </row>
    <row r="18" spans="1:32" x14ac:dyDescent="0.25">
      <c r="A18" s="25" t="s">
        <v>25</v>
      </c>
      <c r="B18" s="26">
        <v>2844.9548386124989</v>
      </c>
      <c r="C18" s="27">
        <v>17</v>
      </c>
      <c r="D18" s="27">
        <v>3006.7119271664255</v>
      </c>
      <c r="E18" s="27">
        <v>2772.5654530141792</v>
      </c>
      <c r="F18" s="67">
        <v>2866.354142968743</v>
      </c>
      <c r="G18" s="68">
        <v>11371.426903373631</v>
      </c>
      <c r="H18" s="29">
        <v>17</v>
      </c>
      <c r="I18" s="29">
        <v>11894.033564166042</v>
      </c>
      <c r="J18" s="29">
        <v>11210.498096802301</v>
      </c>
      <c r="K18" s="69">
        <v>11491.010143709214</v>
      </c>
      <c r="L18" s="70">
        <v>11474.024881436508</v>
      </c>
      <c r="M18" s="29">
        <v>17</v>
      </c>
      <c r="N18" s="29">
        <v>12241.327391037174</v>
      </c>
      <c r="O18" s="29">
        <v>11144.190577415755</v>
      </c>
      <c r="P18" s="69">
        <v>11550.79542282709</v>
      </c>
      <c r="Q18" s="70">
        <v>11588.918765840303</v>
      </c>
      <c r="R18" s="29">
        <v>17</v>
      </c>
      <c r="S18" s="29">
        <v>12376.593218675633</v>
      </c>
      <c r="T18" s="29">
        <v>11140.819733204598</v>
      </c>
      <c r="U18" s="69">
        <v>11651.831505711358</v>
      </c>
      <c r="V18" s="70">
        <v>11713.803828711787</v>
      </c>
      <c r="W18" s="29">
        <v>15</v>
      </c>
      <c r="X18" s="29">
        <v>12517.03254397351</v>
      </c>
      <c r="Y18" s="29">
        <v>11190.887918360142</v>
      </c>
      <c r="Z18" s="69">
        <v>11736.735453778354</v>
      </c>
      <c r="AA18" s="70">
        <v>11820.195515248084</v>
      </c>
      <c r="AB18" s="29">
        <v>14</v>
      </c>
      <c r="AC18" s="29">
        <v>12652.421961777429</v>
      </c>
      <c r="AD18" s="29">
        <v>11238.549054034811</v>
      </c>
      <c r="AE18" s="67">
        <v>11803.140841090102</v>
      </c>
      <c r="AF18" s="33" t="str">
        <f t="shared" si="0"/>
        <v>Europe</v>
      </c>
    </row>
    <row r="19" spans="1:32" x14ac:dyDescent="0.25">
      <c r="A19" s="25" t="s">
        <v>26</v>
      </c>
      <c r="B19" s="26">
        <v>725.96768695526487</v>
      </c>
      <c r="C19" s="27">
        <v>17</v>
      </c>
      <c r="D19" s="27">
        <v>743.81671538137653</v>
      </c>
      <c r="E19" s="27">
        <v>691.2092298651919</v>
      </c>
      <c r="F19" s="67">
        <v>723.38769696430074</v>
      </c>
      <c r="G19" s="68">
        <v>2903.8417717413895</v>
      </c>
      <c r="H19" s="29">
        <v>17</v>
      </c>
      <c r="I19" s="29">
        <v>2936.0344015678593</v>
      </c>
      <c r="J19" s="29">
        <v>2810</v>
      </c>
      <c r="K19" s="69">
        <v>2897.5699580430714</v>
      </c>
      <c r="L19" s="70">
        <v>2991.7373637509704</v>
      </c>
      <c r="M19" s="29">
        <v>17</v>
      </c>
      <c r="N19" s="29">
        <v>3076.1903610804839</v>
      </c>
      <c r="O19" s="29">
        <v>2893.8398999999999</v>
      </c>
      <c r="P19" s="69">
        <v>2978.9923091284063</v>
      </c>
      <c r="Q19" s="70">
        <v>3043.8248567619048</v>
      </c>
      <c r="R19" s="29">
        <v>17</v>
      </c>
      <c r="S19" s="29">
        <v>3202.4252537073116</v>
      </c>
      <c r="T19" s="29">
        <v>2924.8019990000003</v>
      </c>
      <c r="U19" s="69">
        <v>3047.9001793182592</v>
      </c>
      <c r="V19" s="70">
        <v>3124.9166464199993</v>
      </c>
      <c r="W19" s="29">
        <v>15</v>
      </c>
      <c r="X19" s="29">
        <v>3329.0474474609719</v>
      </c>
      <c r="Y19" s="29">
        <v>2956.87507899</v>
      </c>
      <c r="Z19" s="69">
        <v>3125.377181549522</v>
      </c>
      <c r="AA19" s="70">
        <v>3193.1713616410693</v>
      </c>
      <c r="AB19" s="29">
        <v>14</v>
      </c>
      <c r="AC19" s="29">
        <v>3428.1908265865186</v>
      </c>
      <c r="AD19" s="29">
        <v>2990.1103177799</v>
      </c>
      <c r="AE19" s="67">
        <v>3195.0545234300762</v>
      </c>
      <c r="AF19" s="33" t="str">
        <f t="shared" si="0"/>
        <v>Group Development</v>
      </c>
    </row>
    <row r="20" spans="1:32" ht="14.25" x14ac:dyDescent="0.2">
      <c r="A20" s="34" t="s">
        <v>27</v>
      </c>
      <c r="B20" s="29">
        <v>490.46484347763243</v>
      </c>
      <c r="C20" s="35">
        <v>14</v>
      </c>
      <c r="D20" s="35">
        <v>507.56671538137647</v>
      </c>
      <c r="E20" s="35">
        <v>457.64922986519184</v>
      </c>
      <c r="F20" s="36">
        <v>488.58059079767935</v>
      </c>
      <c r="G20" s="29">
        <v>1972.6677587836809</v>
      </c>
      <c r="H20" s="35">
        <v>14</v>
      </c>
      <c r="I20" s="35">
        <v>2004.6844015678594</v>
      </c>
      <c r="J20" s="35">
        <v>1948.5900000000001</v>
      </c>
      <c r="K20" s="37">
        <v>1970.8580204808725</v>
      </c>
      <c r="L20" s="38">
        <v>2017.3864820142967</v>
      </c>
      <c r="M20" s="35">
        <v>13</v>
      </c>
      <c r="N20" s="35">
        <v>2107.5863610804836</v>
      </c>
      <c r="O20" s="35">
        <v>1978.4899</v>
      </c>
      <c r="P20" s="37">
        <v>2023.2665128473832</v>
      </c>
      <c r="Q20" s="38">
        <v>2051.2859776252044</v>
      </c>
      <c r="R20" s="35">
        <v>13</v>
      </c>
      <c r="S20" s="35">
        <v>2209.6061537073119</v>
      </c>
      <c r="T20" s="35">
        <v>1998.3813660652609</v>
      </c>
      <c r="U20" s="37">
        <v>2066.1599314998766</v>
      </c>
      <c r="V20" s="38">
        <v>2109.1030415999994</v>
      </c>
      <c r="W20" s="35">
        <v>11</v>
      </c>
      <c r="X20" s="35">
        <v>2316.3719654609718</v>
      </c>
      <c r="Y20" s="35">
        <v>2001.7708893268</v>
      </c>
      <c r="Z20" s="37">
        <v>2121.5545151284241</v>
      </c>
      <c r="AA20" s="38">
        <v>2151.2851024319993</v>
      </c>
      <c r="AB20" s="35">
        <v>11</v>
      </c>
      <c r="AC20" s="35">
        <v>2395.2618349465183</v>
      </c>
      <c r="AD20" s="35">
        <v>2005.1705811581242</v>
      </c>
      <c r="AE20" s="36">
        <v>2164.3216451574413</v>
      </c>
      <c r="AF20" s="39" t="str">
        <f t="shared" si="0"/>
        <v>NL</v>
      </c>
    </row>
    <row r="21" spans="1:32" ht="14.25" x14ac:dyDescent="0.2">
      <c r="A21" s="34" t="s">
        <v>28</v>
      </c>
      <c r="B21" s="29">
        <v>246.17000000000002</v>
      </c>
      <c r="C21" s="35">
        <v>14</v>
      </c>
      <c r="D21" s="35">
        <v>249.03800000000001</v>
      </c>
      <c r="E21" s="35">
        <v>236.25</v>
      </c>
      <c r="F21" s="36">
        <v>244.97896428571426</v>
      </c>
      <c r="G21" s="29">
        <v>979.76875000000018</v>
      </c>
      <c r="H21" s="35">
        <v>14</v>
      </c>
      <c r="I21" s="35">
        <v>988.89800000000002</v>
      </c>
      <c r="J21" s="35">
        <v>931.35</v>
      </c>
      <c r="K21" s="37">
        <v>972.15735714285722</v>
      </c>
      <c r="L21" s="38">
        <v>1002.5505000000001</v>
      </c>
      <c r="M21" s="35">
        <v>13</v>
      </c>
      <c r="N21" s="35">
        <v>1033.39841</v>
      </c>
      <c r="O21" s="35">
        <v>963.99450000000002</v>
      </c>
      <c r="P21" s="37">
        <v>998.88952000000018</v>
      </c>
      <c r="Q21" s="38">
        <v>1031.5459254374998</v>
      </c>
      <c r="R21" s="35">
        <v>13</v>
      </c>
      <c r="S21" s="35">
        <v>1078.351240835</v>
      </c>
      <c r="T21" s="35">
        <v>973.35</v>
      </c>
      <c r="U21" s="37">
        <v>1023.4944333911537</v>
      </c>
      <c r="V21" s="38">
        <v>1046.6280944999999</v>
      </c>
      <c r="W21" s="35">
        <v>11</v>
      </c>
      <c r="X21" s="35">
        <v>1124.1272510084459</v>
      </c>
      <c r="Y21" s="35">
        <v>973.35</v>
      </c>
      <c r="Z21" s="37">
        <v>1044.0726395372167</v>
      </c>
      <c r="AA21" s="38">
        <v>1067.5606563899998</v>
      </c>
      <c r="AB21" s="35">
        <v>11</v>
      </c>
      <c r="AC21" s="35">
        <v>1171.0202192842632</v>
      </c>
      <c r="AD21" s="35">
        <v>973.35</v>
      </c>
      <c r="AE21" s="36">
        <v>1066.7144504127789</v>
      </c>
      <c r="AF21" s="39" t="str">
        <f t="shared" si="0"/>
        <v>GD Towers</v>
      </c>
    </row>
    <row r="22" spans="1:32" x14ac:dyDescent="0.25">
      <c r="A22" s="25" t="s">
        <v>29</v>
      </c>
      <c r="B22" s="26">
        <v>1053.25</v>
      </c>
      <c r="C22" s="27">
        <v>13</v>
      </c>
      <c r="D22" s="27">
        <v>1112.5</v>
      </c>
      <c r="E22" s="27">
        <v>984.91981409295363</v>
      </c>
      <c r="F22" s="67">
        <v>1049.0476371988354</v>
      </c>
      <c r="G22" s="68">
        <v>4357.3418827708701</v>
      </c>
      <c r="H22" s="29">
        <v>13</v>
      </c>
      <c r="I22" s="29">
        <v>5366.41</v>
      </c>
      <c r="J22" s="29">
        <v>4242.2060958998572</v>
      </c>
      <c r="K22" s="69">
        <v>4424.3706557312616</v>
      </c>
      <c r="L22" s="70">
        <v>4357.3418827708692</v>
      </c>
      <c r="M22" s="29">
        <v>13</v>
      </c>
      <c r="N22" s="29">
        <v>4440</v>
      </c>
      <c r="O22" s="29">
        <v>4141.0851999999995</v>
      </c>
      <c r="P22" s="69">
        <v>4313.47845961235</v>
      </c>
      <c r="Q22" s="70">
        <v>4436.6704390257037</v>
      </c>
      <c r="R22" s="29">
        <v>13</v>
      </c>
      <c r="S22" s="29">
        <v>4506.5999999999995</v>
      </c>
      <c r="T22" s="29">
        <v>4100.0518719999991</v>
      </c>
      <c r="U22" s="69">
        <v>4357.2530798460848</v>
      </c>
      <c r="V22" s="70">
        <v>4445.7854294699991</v>
      </c>
      <c r="W22" s="29">
        <v>11</v>
      </c>
      <c r="X22" s="29">
        <v>4641.7979999999998</v>
      </c>
      <c r="Y22" s="29">
        <v>4100.0518719999991</v>
      </c>
      <c r="Z22" s="69">
        <v>4402.3738257972209</v>
      </c>
      <c r="AA22" s="70">
        <v>4483.8281248809744</v>
      </c>
      <c r="AB22" s="29">
        <v>10</v>
      </c>
      <c r="AC22" s="29">
        <v>4731.2356985308688</v>
      </c>
      <c r="AD22" s="29">
        <v>4059.0513532799991</v>
      </c>
      <c r="AE22" s="67">
        <v>4434.2084721017509</v>
      </c>
      <c r="AF22" s="33" t="str">
        <f t="shared" si="0"/>
        <v>T-Systems</v>
      </c>
    </row>
    <row r="23" spans="1:32" x14ac:dyDescent="0.25">
      <c r="A23" s="25" t="s">
        <v>30</v>
      </c>
      <c r="B23" s="26">
        <v>616.01</v>
      </c>
      <c r="C23" s="27">
        <v>13</v>
      </c>
      <c r="D23" s="27">
        <v>635</v>
      </c>
      <c r="E23" s="27">
        <v>593.85967503692757</v>
      </c>
      <c r="F23" s="67">
        <v>616.01990009805331</v>
      </c>
      <c r="G23" s="68">
        <v>2549.4</v>
      </c>
      <c r="H23" s="29">
        <v>13</v>
      </c>
      <c r="I23" s="29">
        <v>2627</v>
      </c>
      <c r="J23" s="29">
        <v>2521.5500000000002</v>
      </c>
      <c r="K23" s="69">
        <v>2558.7218758370809</v>
      </c>
      <c r="L23" s="70">
        <v>2530.7508422499996</v>
      </c>
      <c r="M23" s="29">
        <v>13</v>
      </c>
      <c r="N23" s="29">
        <v>2653.27</v>
      </c>
      <c r="O23" s="29">
        <v>2420.6879999999996</v>
      </c>
      <c r="P23" s="69">
        <v>2530.3215738572931</v>
      </c>
      <c r="Q23" s="70">
        <v>2530.7508422499996</v>
      </c>
      <c r="R23" s="29">
        <v>13</v>
      </c>
      <c r="S23" s="29">
        <v>2679.8027000000002</v>
      </c>
      <c r="T23" s="29">
        <v>2348.0673599999996</v>
      </c>
      <c r="U23" s="69">
        <v>2511.1187689349026</v>
      </c>
      <c r="V23" s="70">
        <v>2536.135421125</v>
      </c>
      <c r="W23" s="29">
        <v>12</v>
      </c>
      <c r="X23" s="29">
        <v>2706.600727</v>
      </c>
      <c r="Y23" s="29">
        <v>2301.1060127999995</v>
      </c>
      <c r="Z23" s="69">
        <v>2495.342102127503</v>
      </c>
      <c r="AA23" s="70">
        <v>2446.7909086333202</v>
      </c>
      <c r="AB23" s="29">
        <v>10</v>
      </c>
      <c r="AC23" s="29">
        <v>2733.6667342700002</v>
      </c>
      <c r="AD23" s="29">
        <v>2255.0838925439994</v>
      </c>
      <c r="AE23" s="67">
        <v>2454.3805058915113</v>
      </c>
      <c r="AF23" s="33" t="str">
        <f t="shared" si="0"/>
        <v>GHS</v>
      </c>
    </row>
    <row r="24" spans="1:32" x14ac:dyDescent="0.25">
      <c r="A24" s="71" t="s">
        <v>31</v>
      </c>
      <c r="B24" s="68">
        <v>-1312.5</v>
      </c>
      <c r="C24" s="35">
        <v>17</v>
      </c>
      <c r="D24" s="35">
        <v>-985.40336457392243</v>
      </c>
      <c r="E24" s="35">
        <v>-1956.6600611868353</v>
      </c>
      <c r="F24" s="36">
        <v>-1379.726940090291</v>
      </c>
      <c r="G24" s="68">
        <v>-5250</v>
      </c>
      <c r="H24" s="35">
        <v>17</v>
      </c>
      <c r="I24" s="35">
        <v>-4801.2034849413103</v>
      </c>
      <c r="J24" s="35">
        <v>-6987.7885299441805</v>
      </c>
      <c r="K24" s="37">
        <v>-5506.8408724222336</v>
      </c>
      <c r="L24" s="70">
        <v>-5034.3531743296116</v>
      </c>
      <c r="M24" s="35">
        <v>17</v>
      </c>
      <c r="N24" s="35">
        <v>-4551.4548390571063</v>
      </c>
      <c r="O24" s="35">
        <v>-7346.0475470402744</v>
      </c>
      <c r="P24" s="37">
        <v>-5532.6519983105181</v>
      </c>
      <c r="Q24" s="70">
        <v>-5164.1908998462304</v>
      </c>
      <c r="R24" s="35">
        <v>17</v>
      </c>
      <c r="S24" s="35">
        <v>-4397.4321427329824</v>
      </c>
      <c r="T24" s="35">
        <v>-7437.970447250359</v>
      </c>
      <c r="U24" s="37">
        <v>-5471.7071915774459</v>
      </c>
      <c r="V24" s="70">
        <v>-5919</v>
      </c>
      <c r="W24" s="35">
        <v>15</v>
      </c>
      <c r="X24" s="35">
        <v>-3887.5844653968325</v>
      </c>
      <c r="Y24" s="35">
        <v>-7558.7774007615162</v>
      </c>
      <c r="Z24" s="37">
        <v>-5677.3740581246757</v>
      </c>
      <c r="AA24" s="70">
        <v>-5381.4656866356418</v>
      </c>
      <c r="AB24" s="35">
        <v>14</v>
      </c>
      <c r="AC24" s="35">
        <v>-3366.6958627104718</v>
      </c>
      <c r="AD24" s="35">
        <v>-7653.9707404201226</v>
      </c>
      <c r="AE24" s="36">
        <v>-5538.5855892887366</v>
      </c>
      <c r="AF24" s="72" t="str">
        <f t="shared" si="0"/>
        <v>Reconciliation</v>
      </c>
    </row>
    <row r="25" spans="1:32" x14ac:dyDescent="0.25">
      <c r="A25" s="73" t="s">
        <v>32</v>
      </c>
      <c r="B25" s="74">
        <v>25781.803959026493</v>
      </c>
      <c r="C25" s="75">
        <v>17</v>
      </c>
      <c r="D25" s="75">
        <v>26896.780033068768</v>
      </c>
      <c r="E25" s="75">
        <v>25170.268590997675</v>
      </c>
      <c r="F25" s="76">
        <v>25933.899131197813</v>
      </c>
      <c r="G25" s="77">
        <v>99604.097948693132</v>
      </c>
      <c r="H25" s="78">
        <v>17</v>
      </c>
      <c r="I25" s="78">
        <v>101441.73631482144</v>
      </c>
      <c r="J25" s="79">
        <v>97105.310031486704</v>
      </c>
      <c r="K25" s="80">
        <v>99660.782043821309</v>
      </c>
      <c r="L25" s="81">
        <v>104860.53616216969</v>
      </c>
      <c r="M25" s="78">
        <v>17</v>
      </c>
      <c r="N25" s="78">
        <v>109817.94246427011</v>
      </c>
      <c r="O25" s="79">
        <v>100952.0394431359</v>
      </c>
      <c r="P25" s="80">
        <v>105882.46604499525</v>
      </c>
      <c r="Q25" s="82">
        <v>108487.52708363677</v>
      </c>
      <c r="R25" s="78">
        <v>17</v>
      </c>
      <c r="S25" s="78">
        <v>112539.16377770556</v>
      </c>
      <c r="T25" s="79">
        <v>103063.91471148178</v>
      </c>
      <c r="U25" s="80">
        <v>108205.13820155669</v>
      </c>
      <c r="V25" s="81">
        <v>110350.81991677299</v>
      </c>
      <c r="W25" s="78">
        <v>15</v>
      </c>
      <c r="X25" s="78">
        <v>115344.20191401287</v>
      </c>
      <c r="Y25" s="79">
        <v>103237.13314297365</v>
      </c>
      <c r="Z25" s="80">
        <v>110232.6231437128</v>
      </c>
      <c r="AA25" s="82">
        <v>112930.00198148107</v>
      </c>
      <c r="AB25" s="78">
        <v>14</v>
      </c>
      <c r="AC25" s="78">
        <v>118591.75582381735</v>
      </c>
      <c r="AD25" s="79">
        <v>103238.81156252371</v>
      </c>
      <c r="AE25" s="83">
        <v>112178.68749221192</v>
      </c>
      <c r="AF25" s="84" t="str">
        <f t="shared" si="0"/>
        <v>Group revs</v>
      </c>
    </row>
    <row r="26" spans="1:32" s="94" customFormat="1" ht="12.75" customHeight="1" x14ac:dyDescent="0.25">
      <c r="A26" s="85"/>
      <c r="B26" s="86"/>
      <c r="C26" s="87"/>
      <c r="D26" s="87"/>
      <c r="E26" s="87"/>
      <c r="F26" s="87"/>
      <c r="G26" s="86"/>
      <c r="H26" s="87"/>
      <c r="I26" s="87"/>
      <c r="J26" s="87"/>
      <c r="K26" s="88"/>
      <c r="L26" s="89"/>
      <c r="M26" s="90"/>
      <c r="N26" s="87"/>
      <c r="O26" s="87"/>
      <c r="P26" s="88"/>
      <c r="Q26" s="91"/>
      <c r="R26" s="90"/>
      <c r="S26" s="87"/>
      <c r="T26" s="87"/>
      <c r="U26" s="88"/>
      <c r="V26" s="89"/>
      <c r="W26" s="90"/>
      <c r="X26" s="87"/>
      <c r="Y26" s="87"/>
      <c r="Z26" s="88"/>
      <c r="AA26" s="91"/>
      <c r="AB26" s="90"/>
      <c r="AC26" s="87"/>
      <c r="AD26" s="87"/>
      <c r="AE26" s="92"/>
      <c r="AF26" s="93"/>
    </row>
    <row r="27" spans="1:32" ht="15.75" customHeight="1" x14ac:dyDescent="0.25">
      <c r="A27" s="95" t="s">
        <v>33</v>
      </c>
      <c r="B27" s="96"/>
      <c r="C27" s="97"/>
      <c r="D27" s="97"/>
      <c r="E27" s="97"/>
      <c r="F27" s="98"/>
      <c r="G27" s="99"/>
      <c r="H27" s="98"/>
      <c r="I27" s="98"/>
      <c r="J27" s="98"/>
      <c r="K27" s="97"/>
      <c r="L27" s="100"/>
      <c r="M27" s="98"/>
      <c r="N27" s="98"/>
      <c r="O27" s="98"/>
      <c r="P27" s="97"/>
      <c r="Q27" s="100"/>
      <c r="R27" s="98"/>
      <c r="S27" s="98"/>
      <c r="T27" s="101"/>
      <c r="U27" s="97"/>
      <c r="V27" s="100"/>
      <c r="W27" s="98"/>
      <c r="X27" s="98"/>
      <c r="Y27" s="98"/>
      <c r="Z27" s="97"/>
      <c r="AA27" s="99"/>
      <c r="AB27" s="98"/>
      <c r="AC27" s="98"/>
      <c r="AD27" s="98"/>
      <c r="AE27" s="102"/>
      <c r="AF27" s="103" t="str">
        <f t="shared" si="0"/>
        <v>Net Revs [€ million]</v>
      </c>
    </row>
    <row r="28" spans="1:32" x14ac:dyDescent="0.25">
      <c r="A28" s="71" t="s">
        <v>15</v>
      </c>
      <c r="B28" s="104">
        <v>5352.9514792400223</v>
      </c>
      <c r="C28" s="105">
        <v>6</v>
      </c>
      <c r="D28" s="105">
        <v>5615.0957490969931</v>
      </c>
      <c r="E28" s="105">
        <v>5134.6903304221769</v>
      </c>
      <c r="F28" s="106">
        <v>5369.8434791803929</v>
      </c>
      <c r="G28" s="31">
        <v>21665.689248239047</v>
      </c>
      <c r="H28" s="105">
        <v>6</v>
      </c>
      <c r="I28" s="105">
        <v>22648.356872862947</v>
      </c>
      <c r="J28" s="105">
        <v>20522.035122203415</v>
      </c>
      <c r="K28" s="107">
        <v>21631.833279300576</v>
      </c>
      <c r="L28" s="70">
        <v>21653.380698890607</v>
      </c>
      <c r="M28" s="105">
        <v>6</v>
      </c>
      <c r="N28" s="105">
        <v>22954.619597841815</v>
      </c>
      <c r="O28" s="105">
        <v>20579.550837617644</v>
      </c>
      <c r="P28" s="107">
        <v>21761.082883880372</v>
      </c>
      <c r="Q28" s="31">
        <v>21689.876879627169</v>
      </c>
      <c r="R28" s="105">
        <v>6</v>
      </c>
      <c r="S28" s="105">
        <v>23179.454591656369</v>
      </c>
      <c r="T28" s="105">
        <v>20588.738143758317</v>
      </c>
      <c r="U28" s="107">
        <v>21872.795092915971</v>
      </c>
      <c r="V28" s="31">
        <v>21879.163767426042</v>
      </c>
      <c r="W28" s="105">
        <v>5</v>
      </c>
      <c r="X28" s="105">
        <v>23449.723055452821</v>
      </c>
      <c r="Y28" s="105">
        <v>20588.738143758317</v>
      </c>
      <c r="Z28" s="107">
        <v>22077.759955216483</v>
      </c>
      <c r="AA28" s="31">
        <v>21773.167237963109</v>
      </c>
      <c r="AB28" s="105">
        <v>5</v>
      </c>
      <c r="AC28" s="105">
        <v>23754.978271146625</v>
      </c>
      <c r="AD28" s="107">
        <v>20621.324372280862</v>
      </c>
      <c r="AE28" s="108">
        <v>22184.690954202655</v>
      </c>
      <c r="AF28" s="72" t="str">
        <f t="shared" si="0"/>
        <v>Germany</v>
      </c>
    </row>
    <row r="29" spans="1:32" x14ac:dyDescent="0.25">
      <c r="A29" s="71" t="s">
        <v>34</v>
      </c>
      <c r="B29" s="68">
        <v>15931.078071939617</v>
      </c>
      <c r="C29" s="35">
        <v>8</v>
      </c>
      <c r="D29" s="35">
        <v>16718.74434782609</v>
      </c>
      <c r="E29" s="35">
        <v>15376.604031399645</v>
      </c>
      <c r="F29" s="36">
        <v>16084.403346674289</v>
      </c>
      <c r="G29" s="68">
        <v>60025.446090063939</v>
      </c>
      <c r="H29" s="105">
        <v>8</v>
      </c>
      <c r="I29" s="35">
        <v>61218.139629419129</v>
      </c>
      <c r="J29" s="35">
        <v>57291.505381371127</v>
      </c>
      <c r="K29" s="37">
        <v>59776.751924198841</v>
      </c>
      <c r="L29" s="70">
        <v>66818.835317572724</v>
      </c>
      <c r="M29" s="105">
        <v>8</v>
      </c>
      <c r="N29" s="35">
        <v>68302.48443584796</v>
      </c>
      <c r="O29" s="35">
        <v>60680.491796446964</v>
      </c>
      <c r="P29" s="37">
        <v>65669.753910451749</v>
      </c>
      <c r="Q29" s="70">
        <v>69036.597130171707</v>
      </c>
      <c r="R29" s="105">
        <v>8</v>
      </c>
      <c r="S29" s="35">
        <v>71822.696292476277</v>
      </c>
      <c r="T29" s="35">
        <v>62850.419985843822</v>
      </c>
      <c r="U29" s="37">
        <v>67604.131200012096</v>
      </c>
      <c r="V29" s="70">
        <v>70341.076820983872</v>
      </c>
      <c r="W29" s="105">
        <v>7</v>
      </c>
      <c r="X29" s="35">
        <v>73643.396710800851</v>
      </c>
      <c r="Y29" s="35">
        <v>63977.802628260673</v>
      </c>
      <c r="Z29" s="37">
        <v>68918.495513370639</v>
      </c>
      <c r="AA29" s="70">
        <v>73383.234484136861</v>
      </c>
      <c r="AB29" s="105">
        <v>7</v>
      </c>
      <c r="AC29" s="35">
        <v>76105.712778405228</v>
      </c>
      <c r="AD29" s="35">
        <v>64172.895969874917</v>
      </c>
      <c r="AE29" s="36">
        <v>70787.322703558442</v>
      </c>
      <c r="AF29" s="72" t="str">
        <f t="shared" si="0"/>
        <v>TMUS</v>
      </c>
    </row>
    <row r="30" spans="1:32" x14ac:dyDescent="0.25">
      <c r="A30" s="71" t="s">
        <v>25</v>
      </c>
      <c r="B30" s="68">
        <v>2831.6262338235933</v>
      </c>
      <c r="C30" s="35">
        <v>6</v>
      </c>
      <c r="D30" s="35">
        <v>2952.71</v>
      </c>
      <c r="E30" s="35">
        <v>2673.5654530141792</v>
      </c>
      <c r="F30" s="36">
        <v>2821.3869903966224</v>
      </c>
      <c r="G30" s="68">
        <v>11253.638813954953</v>
      </c>
      <c r="H30" s="105">
        <v>6</v>
      </c>
      <c r="I30" s="35">
        <v>11676.109999999999</v>
      </c>
      <c r="J30" s="35">
        <v>10857.3480968023</v>
      </c>
      <c r="K30" s="37">
        <v>11270.501301430841</v>
      </c>
      <c r="L30" s="70">
        <v>11302.334908229903</v>
      </c>
      <c r="M30" s="105">
        <v>6</v>
      </c>
      <c r="N30" s="35">
        <v>11790.711099999999</v>
      </c>
      <c r="O30" s="35">
        <v>10794.572077415753</v>
      </c>
      <c r="P30" s="37">
        <v>11319.875169577484</v>
      </c>
      <c r="Q30" s="70">
        <v>11406.437007081731</v>
      </c>
      <c r="R30" s="105">
        <v>6</v>
      </c>
      <c r="S30" s="35">
        <v>11906.458210999999</v>
      </c>
      <c r="T30" s="35">
        <v>10789.864721678085</v>
      </c>
      <c r="U30" s="37">
        <v>11393.06092174128</v>
      </c>
      <c r="V30" s="70">
        <v>11441.497971136527</v>
      </c>
      <c r="W30" s="105">
        <v>5</v>
      </c>
      <c r="X30" s="35">
        <v>11675.484033334289</v>
      </c>
      <c r="Y30" s="35">
        <v>10930.663087011455</v>
      </c>
      <c r="Z30" s="37">
        <v>11385.006692894516</v>
      </c>
      <c r="AA30" s="70">
        <v>11468.00955401069</v>
      </c>
      <c r="AB30" s="105">
        <v>5</v>
      </c>
      <c r="AC30" s="35">
        <v>11748.795658433633</v>
      </c>
      <c r="AD30" s="35">
        <v>10904.031035809769</v>
      </c>
      <c r="AE30" s="36">
        <v>11451.367109338271</v>
      </c>
      <c r="AF30" s="72" t="str">
        <f t="shared" si="0"/>
        <v>Europe</v>
      </c>
    </row>
    <row r="31" spans="1:32" x14ac:dyDescent="0.25">
      <c r="A31" s="71" t="s">
        <v>26</v>
      </c>
      <c r="B31" s="68">
        <v>557.15060000000005</v>
      </c>
      <c r="C31" s="35">
        <v>8</v>
      </c>
      <c r="D31" s="35">
        <v>585.39527877426212</v>
      </c>
      <c r="E31" s="35">
        <v>521.2092298651919</v>
      </c>
      <c r="F31" s="36">
        <v>555.84228074017676</v>
      </c>
      <c r="G31" s="68">
        <v>2223.7010250000003</v>
      </c>
      <c r="H31" s="105">
        <v>8</v>
      </c>
      <c r="I31" s="35">
        <v>2375.1470561954857</v>
      </c>
      <c r="J31" s="35">
        <v>2172.6654571602157</v>
      </c>
      <c r="K31" s="37">
        <v>2235.025909633312</v>
      </c>
      <c r="L31" s="70">
        <v>2281.3818717800509</v>
      </c>
      <c r="M31" s="105">
        <v>8</v>
      </c>
      <c r="N31" s="35">
        <v>2470.2596290240281</v>
      </c>
      <c r="O31" s="35">
        <v>2169.3046656533661</v>
      </c>
      <c r="P31" s="37">
        <v>2289.2365168996607</v>
      </c>
      <c r="Q31" s="70">
        <v>2350.5158822609219</v>
      </c>
      <c r="R31" s="105">
        <v>8</v>
      </c>
      <c r="S31" s="35">
        <v>2517.0697617288124</v>
      </c>
      <c r="T31" s="35">
        <v>2177.0106642938395</v>
      </c>
      <c r="U31" s="37">
        <v>2347.452029259357</v>
      </c>
      <c r="V31" s="70">
        <v>2416.7234185392003</v>
      </c>
      <c r="W31" s="105">
        <v>7</v>
      </c>
      <c r="X31" s="35">
        <v>2591.4955889929543</v>
      </c>
      <c r="Y31" s="35">
        <v>2177.0106642938395</v>
      </c>
      <c r="Z31" s="37">
        <v>2399.8495410031087</v>
      </c>
      <c r="AA31" s="70">
        <v>2474.1192207867603</v>
      </c>
      <c r="AB31" s="105">
        <v>7</v>
      </c>
      <c r="AC31" s="35">
        <v>2655.9482366250904</v>
      </c>
      <c r="AD31" s="35">
        <v>2207.9660562454906</v>
      </c>
      <c r="AE31" s="36">
        <v>2446.4764447207817</v>
      </c>
      <c r="AF31" s="72" t="str">
        <f t="shared" si="0"/>
        <v>Group Development</v>
      </c>
    </row>
    <row r="32" spans="1:32" x14ac:dyDescent="0.25">
      <c r="A32" s="71" t="s">
        <v>29</v>
      </c>
      <c r="B32" s="68">
        <v>979.77599999999859</v>
      </c>
      <c r="C32" s="35">
        <v>5</v>
      </c>
      <c r="D32" s="35">
        <v>1285</v>
      </c>
      <c r="E32" s="35">
        <v>680.08500000000004</v>
      </c>
      <c r="F32" s="36">
        <v>968.02793283679932</v>
      </c>
      <c r="G32" s="68">
        <v>4015.5320753138094</v>
      </c>
      <c r="H32" s="35">
        <v>5</v>
      </c>
      <c r="I32" s="35">
        <v>5210</v>
      </c>
      <c r="J32" s="35">
        <v>2883.2799999999997</v>
      </c>
      <c r="K32" s="37">
        <v>4052.6345481413409</v>
      </c>
      <c r="L32" s="70">
        <v>3895.0661130543954</v>
      </c>
      <c r="M32" s="35">
        <v>5</v>
      </c>
      <c r="N32" s="35">
        <v>5253.92</v>
      </c>
      <c r="O32" s="35">
        <v>2883.2799999999997</v>
      </c>
      <c r="P32" s="37">
        <v>4014.3201313498998</v>
      </c>
      <c r="Q32" s="70">
        <v>3817.1647907933066</v>
      </c>
      <c r="R32" s="35">
        <v>5</v>
      </c>
      <c r="S32" s="35">
        <v>5298.2791999999999</v>
      </c>
      <c r="T32" s="35">
        <v>2883.2799999999997</v>
      </c>
      <c r="U32" s="37">
        <v>4014.9535542976919</v>
      </c>
      <c r="V32" s="70">
        <v>3403.2283413247869</v>
      </c>
      <c r="W32" s="35">
        <v>4</v>
      </c>
      <c r="X32" s="35">
        <v>5112.6532438904987</v>
      </c>
      <c r="Y32" s="35">
        <v>2883.2799999999997</v>
      </c>
      <c r="Z32" s="37">
        <v>3700.5974816350181</v>
      </c>
      <c r="AA32" s="70">
        <v>3418.6490877915567</v>
      </c>
      <c r="AB32" s="35">
        <v>4</v>
      </c>
      <c r="AC32" s="35">
        <v>5138.2165101099508</v>
      </c>
      <c r="AD32" s="35">
        <v>2883.2799999999997</v>
      </c>
      <c r="AE32" s="36">
        <v>3714.6986714232658</v>
      </c>
      <c r="AF32" s="72" t="str">
        <f t="shared" si="0"/>
        <v>T-Systems</v>
      </c>
    </row>
    <row r="33" spans="1:32" x14ac:dyDescent="0.25">
      <c r="A33" s="109" t="s">
        <v>30</v>
      </c>
      <c r="B33" s="110">
        <v>47.505524647624789</v>
      </c>
      <c r="C33" s="111">
        <v>5</v>
      </c>
      <c r="D33" s="111">
        <v>51.266907500000002</v>
      </c>
      <c r="E33" s="111">
        <v>46</v>
      </c>
      <c r="F33" s="112">
        <v>47.88321242952496</v>
      </c>
      <c r="G33" s="110">
        <v>196.83454340392501</v>
      </c>
      <c r="H33" s="111">
        <v>5</v>
      </c>
      <c r="I33" s="111">
        <v>212</v>
      </c>
      <c r="J33" s="111">
        <v>188.55000000000007</v>
      </c>
      <c r="K33" s="113">
        <v>197.23091651453507</v>
      </c>
      <c r="L33" s="70">
        <v>194.98445147999973</v>
      </c>
      <c r="M33" s="111">
        <v>5</v>
      </c>
      <c r="N33" s="111">
        <v>212</v>
      </c>
      <c r="O33" s="111">
        <v>177.1525589575001</v>
      </c>
      <c r="P33" s="113">
        <v>193.9608368990277</v>
      </c>
      <c r="Q33" s="70">
        <v>191.08476245039992</v>
      </c>
      <c r="R33" s="111">
        <v>5</v>
      </c>
      <c r="S33" s="111">
        <v>213.86784809260394</v>
      </c>
      <c r="T33" s="111">
        <v>174.29506478873236</v>
      </c>
      <c r="U33" s="113">
        <v>193.68004685784726</v>
      </c>
      <c r="V33" s="70">
        <v>182.20781307944605</v>
      </c>
      <c r="W33" s="111">
        <v>4</v>
      </c>
      <c r="X33" s="111">
        <v>213.86784809260394</v>
      </c>
      <c r="Y33" s="111">
        <v>170.8091634929574</v>
      </c>
      <c r="Z33" s="113">
        <v>187.27315943611336</v>
      </c>
      <c r="AA33" s="70">
        <v>180.33518240743217</v>
      </c>
      <c r="AB33" s="111">
        <v>4</v>
      </c>
      <c r="AC33" s="111">
        <v>232.91680476297572</v>
      </c>
      <c r="AD33" s="111">
        <v>167.39298022309868</v>
      </c>
      <c r="AE33" s="112">
        <v>190.24503745023469</v>
      </c>
      <c r="AF33" s="114" t="str">
        <f t="shared" si="0"/>
        <v>GHS</v>
      </c>
    </row>
    <row r="34" spans="1:32" s="94" customFormat="1" ht="12.75" customHeight="1" x14ac:dyDescent="0.25">
      <c r="A34" s="115"/>
      <c r="B34" s="116"/>
      <c r="C34" s="117"/>
      <c r="D34" s="117"/>
      <c r="E34" s="117"/>
      <c r="F34" s="117"/>
      <c r="G34" s="116"/>
      <c r="H34" s="117"/>
      <c r="I34" s="117"/>
      <c r="J34" s="117"/>
      <c r="K34" s="118"/>
      <c r="L34" s="89"/>
      <c r="M34" s="119"/>
      <c r="N34" s="117"/>
      <c r="O34" s="117"/>
      <c r="P34" s="118"/>
      <c r="Q34" s="89"/>
      <c r="R34" s="119"/>
      <c r="S34" s="117"/>
      <c r="T34" s="117"/>
      <c r="U34" s="118"/>
      <c r="V34" s="89"/>
      <c r="W34" s="119"/>
      <c r="X34" s="117"/>
      <c r="Y34" s="117"/>
      <c r="Z34" s="118"/>
      <c r="AA34" s="89"/>
      <c r="AB34" s="119"/>
      <c r="AC34" s="117"/>
      <c r="AD34" s="117"/>
      <c r="AE34" s="120"/>
      <c r="AF34" s="121"/>
    </row>
    <row r="35" spans="1:32" ht="18" customHeight="1" x14ac:dyDescent="0.25">
      <c r="A35" s="95" t="s">
        <v>35</v>
      </c>
      <c r="B35" s="96"/>
      <c r="C35" s="97"/>
      <c r="D35" s="97"/>
      <c r="E35" s="97"/>
      <c r="F35" s="98"/>
      <c r="G35" s="99"/>
      <c r="H35" s="98"/>
      <c r="I35" s="98"/>
      <c r="J35" s="98"/>
      <c r="K35" s="97"/>
      <c r="L35" s="99"/>
      <c r="M35" s="98"/>
      <c r="N35" s="98"/>
      <c r="O35" s="98"/>
      <c r="P35" s="97"/>
      <c r="Q35" s="99"/>
      <c r="R35" s="98"/>
      <c r="S35" s="98"/>
      <c r="T35" s="98"/>
      <c r="U35" s="97"/>
      <c r="V35" s="99"/>
      <c r="W35" s="98"/>
      <c r="X35" s="98"/>
      <c r="Y35" s="98"/>
      <c r="Z35" s="97"/>
      <c r="AA35" s="99"/>
      <c r="AB35" s="98"/>
      <c r="AC35" s="98"/>
      <c r="AD35" s="98"/>
      <c r="AE35" s="102"/>
      <c r="AF35" s="122" t="str">
        <f t="shared" si="0"/>
        <v>Adj. EBITDA AL [€ million]</v>
      </c>
    </row>
    <row r="36" spans="1:32" x14ac:dyDescent="0.25">
      <c r="A36" s="25" t="s">
        <v>15</v>
      </c>
      <c r="B36" s="26">
        <v>2368.9611176578164</v>
      </c>
      <c r="C36" s="27">
        <v>13</v>
      </c>
      <c r="D36" s="27">
        <v>2394.2417500000001</v>
      </c>
      <c r="E36" s="27">
        <v>2319.7261483088328</v>
      </c>
      <c r="F36" s="67">
        <v>2364.8972129216786</v>
      </c>
      <c r="G36" s="68">
        <v>9239.6317793833205</v>
      </c>
      <c r="H36" s="29">
        <v>13</v>
      </c>
      <c r="I36" s="29">
        <v>9292.0819386365711</v>
      </c>
      <c r="J36" s="29">
        <v>9119.5945418901065</v>
      </c>
      <c r="K36" s="69">
        <v>9233.5283960495435</v>
      </c>
      <c r="L36" s="70">
        <v>9419.5601115414011</v>
      </c>
      <c r="M36" s="29">
        <v>13</v>
      </c>
      <c r="N36" s="29">
        <v>9521.1818040660128</v>
      </c>
      <c r="O36" s="29">
        <v>9108.1097336450912</v>
      </c>
      <c r="P36" s="69">
        <v>9396.3339914309054</v>
      </c>
      <c r="Q36" s="70">
        <v>9558.5909967674488</v>
      </c>
      <c r="R36" s="29">
        <v>13</v>
      </c>
      <c r="S36" s="29">
        <v>9806.6975984927558</v>
      </c>
      <c r="T36" s="29">
        <v>9045.6509073742036</v>
      </c>
      <c r="U36" s="69">
        <v>9541.3848236405374</v>
      </c>
      <c r="V36" s="70">
        <v>9706.2165784320659</v>
      </c>
      <c r="W36" s="29">
        <v>11</v>
      </c>
      <c r="X36" s="29">
        <v>9989.7384939245803</v>
      </c>
      <c r="Y36" s="29">
        <v>8995.5546867722715</v>
      </c>
      <c r="Z36" s="69">
        <v>9680.4654361808134</v>
      </c>
      <c r="AA36" s="70">
        <v>9805.0420415154949</v>
      </c>
      <c r="AB36" s="29">
        <v>10</v>
      </c>
      <c r="AC36" s="29">
        <v>10285.328444064569</v>
      </c>
      <c r="AD36" s="29">
        <v>8921.266763510328</v>
      </c>
      <c r="AE36" s="67">
        <v>9788.9690702624957</v>
      </c>
      <c r="AF36" s="33" t="str">
        <f t="shared" si="0"/>
        <v>Germany</v>
      </c>
    </row>
    <row r="37" spans="1:32" x14ac:dyDescent="0.25">
      <c r="A37" s="25" t="s">
        <v>34</v>
      </c>
      <c r="B37" s="26">
        <v>5417.805234806282</v>
      </c>
      <c r="C37" s="27">
        <v>17</v>
      </c>
      <c r="D37" s="27">
        <v>5610.9900000000007</v>
      </c>
      <c r="E37" s="27">
        <v>5272.9414042292919</v>
      </c>
      <c r="F37" s="67">
        <v>5437.642403304767</v>
      </c>
      <c r="G37" s="68">
        <v>20061.65635969158</v>
      </c>
      <c r="H37" s="29">
        <v>17</v>
      </c>
      <c r="I37" s="29">
        <v>20515.52076636866</v>
      </c>
      <c r="J37" s="29">
        <v>19786.809992294653</v>
      </c>
      <c r="K37" s="69">
        <v>20025.131960957166</v>
      </c>
      <c r="L37" s="70">
        <v>21904.876142712892</v>
      </c>
      <c r="M37" s="29">
        <v>17</v>
      </c>
      <c r="N37" s="29">
        <v>24936.577470875687</v>
      </c>
      <c r="O37" s="29">
        <v>20525.82843468658</v>
      </c>
      <c r="P37" s="69">
        <v>22104.1240839356</v>
      </c>
      <c r="Q37" s="70">
        <v>23270.819960746103</v>
      </c>
      <c r="R37" s="29">
        <v>17</v>
      </c>
      <c r="S37" s="29">
        <v>27104.897626813588</v>
      </c>
      <c r="T37" s="29">
        <v>22076.514170173257</v>
      </c>
      <c r="U37" s="69">
        <v>23735.853748600446</v>
      </c>
      <c r="V37" s="70">
        <v>25397.000803873172</v>
      </c>
      <c r="W37" s="29">
        <v>15</v>
      </c>
      <c r="X37" s="29">
        <v>29616.693085020077</v>
      </c>
      <c r="Y37" s="29">
        <v>22649.657844511919</v>
      </c>
      <c r="Z37" s="69">
        <v>25688.244671307049</v>
      </c>
      <c r="AA37" s="70">
        <v>27312.591139403194</v>
      </c>
      <c r="AB37" s="29">
        <v>14</v>
      </c>
      <c r="AC37" s="29">
        <v>32202.101902851551</v>
      </c>
      <c r="AD37" s="29">
        <v>22776.745446993893</v>
      </c>
      <c r="AE37" s="67">
        <v>27193.837056166758</v>
      </c>
      <c r="AF37" s="33" t="str">
        <f t="shared" si="0"/>
        <v>TMUS</v>
      </c>
    </row>
    <row r="38" spans="1:32" ht="14.25" x14ac:dyDescent="0.2">
      <c r="A38" s="34" t="s">
        <v>36</v>
      </c>
      <c r="B38" s="29">
        <v>6322.4594017920972</v>
      </c>
      <c r="C38" s="35">
        <v>14</v>
      </c>
      <c r="D38" s="35">
        <v>7419.9517280718201</v>
      </c>
      <c r="E38" s="35">
        <v>6169.3414429482709</v>
      </c>
      <c r="F38" s="36">
        <v>6429.6939833658189</v>
      </c>
      <c r="G38" s="29">
        <v>22748.727468562087</v>
      </c>
      <c r="H38" s="35">
        <v>14</v>
      </c>
      <c r="I38" s="35">
        <v>27380.17665571117</v>
      </c>
      <c r="J38" s="35">
        <v>22428.765887249818</v>
      </c>
      <c r="K38" s="37">
        <v>23159.188292626375</v>
      </c>
      <c r="L38" s="38">
        <v>26061.551447271231</v>
      </c>
      <c r="M38" s="35">
        <v>14</v>
      </c>
      <c r="N38" s="35">
        <v>29287.073076388271</v>
      </c>
      <c r="O38" s="35">
        <v>23300.119931747256</v>
      </c>
      <c r="P38" s="37">
        <v>26193.133430849848</v>
      </c>
      <c r="Q38" s="38">
        <v>28558.600819728315</v>
      </c>
      <c r="R38" s="35">
        <v>14</v>
      </c>
      <c r="S38" s="35">
        <v>31813.624031101965</v>
      </c>
      <c r="T38" s="35">
        <v>26148.894523808343</v>
      </c>
      <c r="U38" s="37">
        <v>28301.646566032807</v>
      </c>
      <c r="V38" s="38">
        <v>31094.264893299682</v>
      </c>
      <c r="W38" s="35">
        <v>13</v>
      </c>
      <c r="X38" s="35">
        <v>34554.478780316967</v>
      </c>
      <c r="Y38" s="35">
        <v>26726.596256524062</v>
      </c>
      <c r="Z38" s="37">
        <v>30727.777843929252</v>
      </c>
      <c r="AA38" s="38">
        <v>32988.677715998274</v>
      </c>
      <c r="AB38" s="35">
        <v>11</v>
      </c>
      <c r="AC38" s="35">
        <v>36731.416995198902</v>
      </c>
      <c r="AD38" s="35">
        <v>26876.559627452792</v>
      </c>
      <c r="AE38" s="36">
        <v>32574.843077813901</v>
      </c>
      <c r="AF38" s="39" t="str">
        <f t="shared" si="0"/>
        <v>TMUS in $ (IFRS)</v>
      </c>
    </row>
    <row r="39" spans="1:32" ht="14.25" x14ac:dyDescent="0.2">
      <c r="A39" s="34" t="s">
        <v>37</v>
      </c>
      <c r="B39" s="29">
        <v>6445</v>
      </c>
      <c r="C39" s="35">
        <v>13</v>
      </c>
      <c r="D39" s="35">
        <v>6683.9623376834697</v>
      </c>
      <c r="E39" s="35">
        <v>6267.6108230718201</v>
      </c>
      <c r="F39" s="36">
        <v>6476.4628455766906</v>
      </c>
      <c r="G39" s="29">
        <v>23354.468313250491</v>
      </c>
      <c r="H39" s="35">
        <v>13</v>
      </c>
      <c r="I39" s="35">
        <v>23516.920853096002</v>
      </c>
      <c r="J39" s="35">
        <v>23183.820271251974</v>
      </c>
      <c r="K39" s="37">
        <v>23370.629790880754</v>
      </c>
      <c r="L39" s="38">
        <v>26895.516045550379</v>
      </c>
      <c r="M39" s="35">
        <v>13</v>
      </c>
      <c r="N39" s="35">
        <v>28573.745307518879</v>
      </c>
      <c r="O39" s="35">
        <v>24686.729456388272</v>
      </c>
      <c r="P39" s="37">
        <v>26814.420256516969</v>
      </c>
      <c r="Q39" s="38">
        <v>28273.400380888394</v>
      </c>
      <c r="R39" s="35">
        <v>13</v>
      </c>
      <c r="S39" s="35">
        <v>31001.288138099153</v>
      </c>
      <c r="T39" s="35">
        <v>26734.148075989346</v>
      </c>
      <c r="U39" s="37">
        <v>28695.399852876802</v>
      </c>
      <c r="V39" s="38">
        <v>30467.040424042483</v>
      </c>
      <c r="W39" s="35">
        <v>12</v>
      </c>
      <c r="X39" s="35">
        <v>34200.628820179154</v>
      </c>
      <c r="Y39" s="35">
        <v>26826.596256524062</v>
      </c>
      <c r="Z39" s="37">
        <v>30682.898589335713</v>
      </c>
      <c r="AA39" s="38">
        <v>31679.693893256528</v>
      </c>
      <c r="AB39" s="35">
        <v>11</v>
      </c>
      <c r="AC39" s="35">
        <v>36707.863185337454</v>
      </c>
      <c r="AD39" s="35">
        <v>26976.559627452792</v>
      </c>
      <c r="AE39" s="36">
        <v>32203.184898171112</v>
      </c>
      <c r="AF39" s="39" t="str">
        <f t="shared" si="0"/>
        <v>TMUS in $ (US GAAP)</v>
      </c>
    </row>
    <row r="40" spans="1:32" ht="14.25" x14ac:dyDescent="0.2">
      <c r="A40" s="34" t="s">
        <v>38</v>
      </c>
      <c r="B40" s="29">
        <v>5135.0682144444982</v>
      </c>
      <c r="C40" s="35">
        <v>10</v>
      </c>
      <c r="D40" s="35">
        <v>6287.4907635582977</v>
      </c>
      <c r="E40" s="35">
        <v>4844.0767546527186</v>
      </c>
      <c r="F40" s="36">
        <v>5323.9362773199509</v>
      </c>
      <c r="G40" s="29">
        <v>19309.667175460381</v>
      </c>
      <c r="H40" s="35">
        <v>10</v>
      </c>
      <c r="I40" s="35">
        <v>22206.468313250487</v>
      </c>
      <c r="J40" s="35">
        <v>18577.805011555774</v>
      </c>
      <c r="K40" s="37">
        <v>19724.324369912436</v>
      </c>
      <c r="L40" s="38">
        <v>22534.494352422695</v>
      </c>
      <c r="M40" s="35">
        <v>10</v>
      </c>
      <c r="N40" s="35">
        <v>24875.639314126041</v>
      </c>
      <c r="O40" s="35">
        <v>21095.516045550379</v>
      </c>
      <c r="P40" s="37">
        <v>22653.627720025346</v>
      </c>
      <c r="Q40" s="38">
        <v>25964.151281470571</v>
      </c>
      <c r="R40" s="35">
        <v>10</v>
      </c>
      <c r="S40" s="35">
        <v>27861.275044366816</v>
      </c>
      <c r="T40" s="35">
        <v>22473.400380888394</v>
      </c>
      <c r="U40" s="37">
        <v>25270.514279124764</v>
      </c>
      <c r="V40" s="38">
        <v>27891.328338020536</v>
      </c>
      <c r="W40" s="35">
        <v>9</v>
      </c>
      <c r="X40" s="35">
        <v>31893.082210315442</v>
      </c>
      <c r="Y40" s="35">
        <v>24170.228147350856</v>
      </c>
      <c r="Z40" s="37">
        <v>28254.375865280555</v>
      </c>
      <c r="AA40" s="38">
        <v>30843.09225093729</v>
      </c>
      <c r="AB40" s="35">
        <v>8</v>
      </c>
      <c r="AC40" s="35">
        <v>34380.001692587575</v>
      </c>
      <c r="AD40" s="35">
        <v>24752.749116411389</v>
      </c>
      <c r="AE40" s="36">
        <v>30499.380999664689</v>
      </c>
      <c r="AF40" s="39" t="str">
        <f t="shared" si="0"/>
        <v>TMUS ex handset leasing in $ (US GAAP)</v>
      </c>
    </row>
    <row r="41" spans="1:32" x14ac:dyDescent="0.25">
      <c r="A41" s="25" t="s">
        <v>25</v>
      </c>
      <c r="B41" s="26">
        <v>1041.0104694265337</v>
      </c>
      <c r="C41" s="27">
        <v>13</v>
      </c>
      <c r="D41" s="27">
        <v>1083.8810999999998</v>
      </c>
      <c r="E41" s="27">
        <v>981.11999999999989</v>
      </c>
      <c r="F41" s="67">
        <v>1037.5804425732379</v>
      </c>
      <c r="G41" s="68">
        <v>3907.1769490294696</v>
      </c>
      <c r="H41" s="29">
        <v>13</v>
      </c>
      <c r="I41" s="29">
        <v>4041.2799999999997</v>
      </c>
      <c r="J41" s="29">
        <v>3852.3774873549605</v>
      </c>
      <c r="K41" s="69">
        <v>3917.4516752215172</v>
      </c>
      <c r="L41" s="70">
        <v>3955.7005019874546</v>
      </c>
      <c r="M41" s="29">
        <v>13</v>
      </c>
      <c r="N41" s="29">
        <v>4151.9012799999991</v>
      </c>
      <c r="O41" s="29">
        <v>3847.612911690434</v>
      </c>
      <c r="P41" s="69">
        <v>3969.7464470504156</v>
      </c>
      <c r="Q41" s="70">
        <v>4013.128102695624</v>
      </c>
      <c r="R41" s="29">
        <v>13</v>
      </c>
      <c r="S41" s="29">
        <v>4309.6852903999988</v>
      </c>
      <c r="T41" s="29">
        <v>3826.3358404727046</v>
      </c>
      <c r="U41" s="69">
        <v>4023.2975349000885</v>
      </c>
      <c r="V41" s="70">
        <v>4067.973330443313</v>
      </c>
      <c r="W41" s="29">
        <v>11</v>
      </c>
      <c r="X41" s="29">
        <v>4386.4478289519984</v>
      </c>
      <c r="Y41" s="29">
        <v>3875.4415492746693</v>
      </c>
      <c r="Z41" s="69">
        <v>4076.8225147327462</v>
      </c>
      <c r="AA41" s="70">
        <v>4115.5672653899128</v>
      </c>
      <c r="AB41" s="29">
        <v>10</v>
      </c>
      <c r="AC41" s="29">
        <v>4242.5981565842558</v>
      </c>
      <c r="AD41" s="29">
        <v>3856.0079015519159</v>
      </c>
      <c r="AE41" s="67">
        <v>4090.7675855724715</v>
      </c>
      <c r="AF41" s="33" t="str">
        <f t="shared" si="0"/>
        <v>Europe</v>
      </c>
    </row>
    <row r="42" spans="1:32" x14ac:dyDescent="0.25">
      <c r="A42" s="25" t="s">
        <v>26</v>
      </c>
      <c r="B42" s="26">
        <v>289.38726256983244</v>
      </c>
      <c r="C42" s="27">
        <v>17</v>
      </c>
      <c r="D42" s="27">
        <v>299.19531749521985</v>
      </c>
      <c r="E42" s="27">
        <v>266.87224585551337</v>
      </c>
      <c r="F42" s="67">
        <v>287.34419160432606</v>
      </c>
      <c r="G42" s="68">
        <v>1129.1320916050629</v>
      </c>
      <c r="H42" s="29">
        <v>17</v>
      </c>
      <c r="I42" s="29">
        <v>1153.4699999999998</v>
      </c>
      <c r="J42" s="29">
        <v>1089.6999999999998</v>
      </c>
      <c r="K42" s="69">
        <v>1124.6611846901415</v>
      </c>
      <c r="L42" s="70">
        <v>1188.5500957566596</v>
      </c>
      <c r="M42" s="29">
        <v>17</v>
      </c>
      <c r="N42" s="29">
        <v>1223.4705999999999</v>
      </c>
      <c r="O42" s="29">
        <v>1100.675</v>
      </c>
      <c r="P42" s="69">
        <v>1182.9919275222801</v>
      </c>
      <c r="Q42" s="70">
        <v>1225.2950698</v>
      </c>
      <c r="R42" s="29">
        <v>17</v>
      </c>
      <c r="S42" s="29">
        <v>1291.5097520982731</v>
      </c>
      <c r="T42" s="29">
        <v>1167.4031249999998</v>
      </c>
      <c r="U42" s="69">
        <v>1227.746584158104</v>
      </c>
      <c r="V42" s="70">
        <v>1266.6864864039999</v>
      </c>
      <c r="W42" s="29">
        <v>15</v>
      </c>
      <c r="X42" s="29">
        <v>1332.7004659769211</v>
      </c>
      <c r="Y42" s="29">
        <v>1180</v>
      </c>
      <c r="Z42" s="69">
        <v>1262.3559068831819</v>
      </c>
      <c r="AA42" s="70">
        <v>1313.0834398178799</v>
      </c>
      <c r="AB42" s="29">
        <v>14</v>
      </c>
      <c r="AC42" s="29">
        <v>1403.0551956088941</v>
      </c>
      <c r="AD42" s="29">
        <v>1206.8012155732345</v>
      </c>
      <c r="AE42" s="67">
        <v>1306.5708222732956</v>
      </c>
      <c r="AF42" s="33" t="str">
        <f t="shared" si="0"/>
        <v>Group Development</v>
      </c>
    </row>
    <row r="43" spans="1:32" ht="14.25" x14ac:dyDescent="0.2">
      <c r="A43" s="34" t="s">
        <v>27</v>
      </c>
      <c r="B43" s="29">
        <v>146.62624465855794</v>
      </c>
      <c r="C43" s="35">
        <v>13</v>
      </c>
      <c r="D43" s="35">
        <v>157.72416749521986</v>
      </c>
      <c r="E43" s="35">
        <v>130.02424585551333</v>
      </c>
      <c r="F43" s="36">
        <v>144.88409682349692</v>
      </c>
      <c r="G43" s="29">
        <v>569.01793841790095</v>
      </c>
      <c r="H43" s="35">
        <v>14</v>
      </c>
      <c r="I43" s="35">
        <v>600.75233351470843</v>
      </c>
      <c r="J43" s="35">
        <v>552.28495999999996</v>
      </c>
      <c r="K43" s="37">
        <v>571.65014911383537</v>
      </c>
      <c r="L43" s="38">
        <v>607.89171173674595</v>
      </c>
      <c r="M43" s="35">
        <v>14</v>
      </c>
      <c r="N43" s="35">
        <v>647.68160000000012</v>
      </c>
      <c r="O43" s="35">
        <v>576.46433493483369</v>
      </c>
      <c r="P43" s="37">
        <v>613.7392690537306</v>
      </c>
      <c r="Q43" s="38">
        <v>635.5120155140321</v>
      </c>
      <c r="R43" s="35">
        <v>14</v>
      </c>
      <c r="S43" s="35">
        <v>699.67498352000007</v>
      </c>
      <c r="T43" s="35">
        <v>587.08407446026433</v>
      </c>
      <c r="U43" s="37">
        <v>640.02920474738073</v>
      </c>
      <c r="V43" s="38">
        <v>656.27918193746336</v>
      </c>
      <c r="W43" s="35">
        <v>12</v>
      </c>
      <c r="X43" s="35">
        <v>715.82331035160007</v>
      </c>
      <c r="Y43" s="35">
        <v>607.432535798</v>
      </c>
      <c r="Z43" s="37">
        <v>663.37551401939675</v>
      </c>
      <c r="AA43" s="38">
        <v>676.79556391046538</v>
      </c>
      <c r="AB43" s="35">
        <v>12</v>
      </c>
      <c r="AC43" s="35">
        <v>736.16196102903518</v>
      </c>
      <c r="AD43" s="35">
        <v>614.07958355597998</v>
      </c>
      <c r="AE43" s="36">
        <v>680.18984219964193</v>
      </c>
      <c r="AF43" s="39" t="str">
        <f t="shared" si="0"/>
        <v>NL</v>
      </c>
    </row>
    <row r="44" spans="1:32" ht="14.25" x14ac:dyDescent="0.2">
      <c r="A44" s="34" t="s">
        <v>28</v>
      </c>
      <c r="B44" s="29">
        <v>148.69199999999998</v>
      </c>
      <c r="C44" s="35">
        <v>13</v>
      </c>
      <c r="D44" s="35">
        <v>163</v>
      </c>
      <c r="E44" s="35">
        <v>141.75</v>
      </c>
      <c r="F44" s="36">
        <v>148.98251046153848</v>
      </c>
      <c r="G44" s="29">
        <v>585.25625000000002</v>
      </c>
      <c r="H44" s="35">
        <v>14</v>
      </c>
      <c r="I44" s="35">
        <v>596.12</v>
      </c>
      <c r="J44" s="35">
        <v>549.49649999999997</v>
      </c>
      <c r="K44" s="37">
        <v>580.40740576329938</v>
      </c>
      <c r="L44" s="38">
        <v>604.49476499999992</v>
      </c>
      <c r="M44" s="35">
        <v>14</v>
      </c>
      <c r="N44" s="35">
        <v>619.22327803600001</v>
      </c>
      <c r="O44" s="35">
        <v>574.31629999999996</v>
      </c>
      <c r="P44" s="37">
        <v>600.10346665827967</v>
      </c>
      <c r="Q44" s="38">
        <v>620.80593931249996</v>
      </c>
      <c r="R44" s="35">
        <v>14</v>
      </c>
      <c r="S44" s="35">
        <v>648.48644388632283</v>
      </c>
      <c r="T44" s="35">
        <v>580.05946299999994</v>
      </c>
      <c r="U44" s="37">
        <v>618.78653615498831</v>
      </c>
      <c r="V44" s="38">
        <v>634.38420876400005</v>
      </c>
      <c r="W44" s="35">
        <v>12</v>
      </c>
      <c r="X44" s="35">
        <v>677.95527936646829</v>
      </c>
      <c r="Y44" s="35">
        <v>585.86005763000003</v>
      </c>
      <c r="Z44" s="37">
        <v>633.61264905745645</v>
      </c>
      <c r="AA44" s="38">
        <v>650.24020023943001</v>
      </c>
      <c r="AB44" s="35">
        <v>12</v>
      </c>
      <c r="AC44" s="35">
        <v>707.85341382887259</v>
      </c>
      <c r="AD44" s="35">
        <v>591.71865820630001</v>
      </c>
      <c r="AE44" s="36">
        <v>650.28138955727707</v>
      </c>
      <c r="AF44" s="39" t="str">
        <f t="shared" si="0"/>
        <v>GD Towers</v>
      </c>
    </row>
    <row r="45" spans="1:32" x14ac:dyDescent="0.25">
      <c r="A45" s="25" t="s">
        <v>29</v>
      </c>
      <c r="B45" s="26">
        <v>65.236227455953212</v>
      </c>
      <c r="C45" s="27">
        <v>13</v>
      </c>
      <c r="D45" s="27">
        <v>94.464912280701753</v>
      </c>
      <c r="E45" s="27">
        <v>46.09</v>
      </c>
      <c r="F45" s="67">
        <v>66.927998602669831</v>
      </c>
      <c r="G45" s="68">
        <v>240.87860000000001</v>
      </c>
      <c r="H45" s="29">
        <v>13</v>
      </c>
      <c r="I45" s="29">
        <v>333.43188000000004</v>
      </c>
      <c r="J45" s="29">
        <v>194.63</v>
      </c>
      <c r="K45" s="69">
        <v>249.94055490980929</v>
      </c>
      <c r="L45" s="70">
        <v>279.85130000000004</v>
      </c>
      <c r="M45" s="29">
        <v>13</v>
      </c>
      <c r="N45" s="29">
        <v>361.53321104666588</v>
      </c>
      <c r="O45" s="29">
        <v>134.74728239999996</v>
      </c>
      <c r="P45" s="69">
        <v>268.19836732572162</v>
      </c>
      <c r="Q45" s="70">
        <v>296.38569529799997</v>
      </c>
      <c r="R45" s="29">
        <v>13</v>
      </c>
      <c r="S45" s="29">
        <v>417.63350400000002</v>
      </c>
      <c r="T45" s="29">
        <v>137.31475522399995</v>
      </c>
      <c r="U45" s="69">
        <v>288.57153186757938</v>
      </c>
      <c r="V45" s="70">
        <v>302.31340920395996</v>
      </c>
      <c r="W45" s="29">
        <v>11</v>
      </c>
      <c r="X45" s="29">
        <v>371.77159394970005</v>
      </c>
      <c r="Y45" s="29">
        <v>141.20447655235995</v>
      </c>
      <c r="Z45" s="69">
        <v>285.24887443080246</v>
      </c>
      <c r="AA45" s="70">
        <v>306.317223651696</v>
      </c>
      <c r="AB45" s="29">
        <v>10</v>
      </c>
      <c r="AC45" s="29">
        <v>383.4808003175367</v>
      </c>
      <c r="AD45" s="29">
        <v>146.46856608340715</v>
      </c>
      <c r="AE45" s="67">
        <v>287.79023491477147</v>
      </c>
      <c r="AF45" s="33" t="str">
        <f t="shared" si="0"/>
        <v>T-Systems</v>
      </c>
    </row>
    <row r="46" spans="1:32" s="123" customFormat="1" x14ac:dyDescent="0.25">
      <c r="A46" s="25" t="s">
        <v>30</v>
      </c>
      <c r="B46" s="26">
        <v>-119.42899999999986</v>
      </c>
      <c r="C46" s="27">
        <v>13</v>
      </c>
      <c r="D46" s="27">
        <v>-61.401000000000003</v>
      </c>
      <c r="E46" s="27">
        <v>-180</v>
      </c>
      <c r="F46" s="67">
        <v>-122.66497776397779</v>
      </c>
      <c r="G46" s="68">
        <v>-556.07810600000005</v>
      </c>
      <c r="H46" s="29">
        <v>13</v>
      </c>
      <c r="I46" s="29">
        <v>-455.452</v>
      </c>
      <c r="J46" s="29">
        <v>-650</v>
      </c>
      <c r="K46" s="69">
        <v>-546.38617814818633</v>
      </c>
      <c r="L46" s="70">
        <v>-548.66783999999996</v>
      </c>
      <c r="M46" s="29">
        <v>13</v>
      </c>
      <c r="N46" s="29">
        <v>-420.89724000000007</v>
      </c>
      <c r="O46" s="29">
        <v>-650</v>
      </c>
      <c r="P46" s="69">
        <v>-552.90255948266906</v>
      </c>
      <c r="Q46" s="70">
        <v>-543.00780480000003</v>
      </c>
      <c r="R46" s="29">
        <v>13</v>
      </c>
      <c r="S46" s="29">
        <v>-405.70239380000004</v>
      </c>
      <c r="T46" s="29">
        <v>-658.4493208392247</v>
      </c>
      <c r="U46" s="69">
        <v>-548.59066581139359</v>
      </c>
      <c r="V46" s="70">
        <v>-498.46500000000003</v>
      </c>
      <c r="W46" s="29">
        <v>11</v>
      </c>
      <c r="X46" s="29">
        <v>-390.764732552</v>
      </c>
      <c r="Y46" s="29">
        <v>-650</v>
      </c>
      <c r="Z46" s="69">
        <v>-523.93234478045463</v>
      </c>
      <c r="AA46" s="70">
        <v>-509.25460697704011</v>
      </c>
      <c r="AB46" s="29">
        <v>10</v>
      </c>
      <c r="AC46" s="29">
        <v>-376.03448429639997</v>
      </c>
      <c r="AD46" s="29">
        <v>-650</v>
      </c>
      <c r="AE46" s="67">
        <v>-517.88487495002346</v>
      </c>
      <c r="AF46" s="33" t="str">
        <f t="shared" si="0"/>
        <v>GHS</v>
      </c>
    </row>
    <row r="47" spans="1:32" s="126" customFormat="1" x14ac:dyDescent="0.25">
      <c r="A47" s="124" t="s">
        <v>31</v>
      </c>
      <c r="B47" s="68">
        <v>-7</v>
      </c>
      <c r="C47" s="35">
        <v>14</v>
      </c>
      <c r="D47" s="35">
        <v>4.6029143364670233E-2</v>
      </c>
      <c r="E47" s="35">
        <v>-26</v>
      </c>
      <c r="F47" s="36">
        <v>-10.336447287747008</v>
      </c>
      <c r="G47" s="68">
        <v>-34.189893333478928</v>
      </c>
      <c r="H47" s="35">
        <v>17</v>
      </c>
      <c r="I47" s="35">
        <v>-28</v>
      </c>
      <c r="J47" s="35">
        <v>-82</v>
      </c>
      <c r="K47" s="37">
        <v>-39.225882026874011</v>
      </c>
      <c r="L47" s="70">
        <v>-32</v>
      </c>
      <c r="M47" s="35">
        <v>15</v>
      </c>
      <c r="N47" s="35">
        <v>-20</v>
      </c>
      <c r="O47" s="35">
        <v>-108.18260030071977</v>
      </c>
      <c r="P47" s="37">
        <v>-42.329290129997695</v>
      </c>
      <c r="Q47" s="70">
        <v>-32.856382706072765</v>
      </c>
      <c r="R47" s="35">
        <v>15</v>
      </c>
      <c r="S47" s="35">
        <v>-20</v>
      </c>
      <c r="T47" s="35">
        <v>-110.25359146149071</v>
      </c>
      <c r="U47" s="37">
        <v>-42.378066582950126</v>
      </c>
      <c r="V47" s="70">
        <v>-34.337172609639879</v>
      </c>
      <c r="W47" s="35">
        <v>13</v>
      </c>
      <c r="X47" s="35">
        <v>-20</v>
      </c>
      <c r="Y47" s="35">
        <v>-119.80293283962624</v>
      </c>
      <c r="Z47" s="37">
        <v>-46.313488965746451</v>
      </c>
      <c r="AA47" s="70">
        <v>-34.007681452694086</v>
      </c>
      <c r="AB47" s="35">
        <v>12</v>
      </c>
      <c r="AC47" s="35">
        <v>-20</v>
      </c>
      <c r="AD47" s="35">
        <v>-127.39602657424979</v>
      </c>
      <c r="AE47" s="36">
        <v>-44.975490007425805</v>
      </c>
      <c r="AF47" s="125" t="str">
        <f t="shared" si="0"/>
        <v>Reconciliation</v>
      </c>
    </row>
    <row r="48" spans="1:32" x14ac:dyDescent="0.25">
      <c r="A48" s="127" t="s">
        <v>39</v>
      </c>
      <c r="B48" s="74">
        <v>9031.0561912355315</v>
      </c>
      <c r="C48" s="75">
        <v>17</v>
      </c>
      <c r="D48" s="75">
        <v>9214.9030429766535</v>
      </c>
      <c r="E48" s="75">
        <v>8910.0821615428576</v>
      </c>
      <c r="F48" s="76">
        <v>9058.7644170154872</v>
      </c>
      <c r="G48" s="77">
        <v>33957.087652796741</v>
      </c>
      <c r="H48" s="78">
        <v>17</v>
      </c>
      <c r="I48" s="78">
        <v>34454.313424774155</v>
      </c>
      <c r="J48" s="78">
        <v>33730.48286699321</v>
      </c>
      <c r="K48" s="80">
        <v>33965.159260995169</v>
      </c>
      <c r="L48" s="81">
        <v>35984.459164929875</v>
      </c>
      <c r="M48" s="78">
        <v>17</v>
      </c>
      <c r="N48" s="78">
        <v>39167.45865032429</v>
      </c>
      <c r="O48" s="78">
        <v>34672.601045882373</v>
      </c>
      <c r="P48" s="80">
        <v>36355.05410014165</v>
      </c>
      <c r="Q48" s="81">
        <v>37454.728051906073</v>
      </c>
      <c r="R48" s="78">
        <v>17</v>
      </c>
      <c r="S48" s="78">
        <v>41954.338552393849</v>
      </c>
      <c r="T48" s="78">
        <v>36279.985481553427</v>
      </c>
      <c r="U48" s="80">
        <v>38297.439563549735</v>
      </c>
      <c r="V48" s="81">
        <v>40021.372498329161</v>
      </c>
      <c r="W48" s="78">
        <v>15</v>
      </c>
      <c r="X48" s="78">
        <v>45029.870368849253</v>
      </c>
      <c r="Y48" s="78">
        <v>36380.21394906089</v>
      </c>
      <c r="Z48" s="80">
        <v>40543.479984123092</v>
      </c>
      <c r="AA48" s="81">
        <v>42224.77610673054</v>
      </c>
      <c r="AB48" s="78">
        <v>14</v>
      </c>
      <c r="AC48" s="78">
        <v>48207.356344557302</v>
      </c>
      <c r="AD48" s="78">
        <v>36429.481487866913</v>
      </c>
      <c r="AE48" s="76">
        <v>42298.103859780975</v>
      </c>
      <c r="AF48" s="128" t="str">
        <f t="shared" si="0"/>
        <v>Group EBITDA AL adj.</v>
      </c>
    </row>
    <row r="49" spans="1:32" x14ac:dyDescent="0.25">
      <c r="A49" s="34" t="s">
        <v>40</v>
      </c>
      <c r="B49" s="129">
        <v>3614.1302383938223</v>
      </c>
      <c r="C49" s="105">
        <v>16</v>
      </c>
      <c r="D49" s="105">
        <v>3692.4517329733781</v>
      </c>
      <c r="E49" s="105">
        <v>2594.9849917000629</v>
      </c>
      <c r="F49" s="36">
        <v>3557.9672361360736</v>
      </c>
      <c r="G49" s="130">
        <v>13940.043267460627</v>
      </c>
      <c r="H49" s="35">
        <v>16</v>
      </c>
      <c r="I49" s="35">
        <v>14107.265068180001</v>
      </c>
      <c r="J49" s="35">
        <v>10896.166799700739</v>
      </c>
      <c r="K49" s="37">
        <v>13765.569847926163</v>
      </c>
      <c r="L49" s="130">
        <v>14298.300329453203</v>
      </c>
      <c r="M49" s="35">
        <v>16</v>
      </c>
      <c r="N49" s="35">
        <v>14468.75283923437</v>
      </c>
      <c r="O49" s="35">
        <v>9928.5177458880498</v>
      </c>
      <c r="P49" s="37">
        <v>14008.353397688712</v>
      </c>
      <c r="Q49" s="130">
        <v>14660.189192453905</v>
      </c>
      <c r="R49" s="35">
        <v>16</v>
      </c>
      <c r="S49" s="35">
        <v>14928.794071719545</v>
      </c>
      <c r="T49" s="35">
        <v>9645.8374055640816</v>
      </c>
      <c r="U49" s="37">
        <v>14308.100303215266</v>
      </c>
      <c r="V49" s="130">
        <v>14950.55573447393</v>
      </c>
      <c r="W49" s="35">
        <v>14</v>
      </c>
      <c r="X49" s="35">
        <v>15413.177283829176</v>
      </c>
      <c r="Y49" s="35">
        <v>9653.6176925368272</v>
      </c>
      <c r="Z49" s="37">
        <v>14561.97103973399</v>
      </c>
      <c r="AA49" s="130">
        <v>15162.787340651699</v>
      </c>
      <c r="AB49" s="35">
        <v>13</v>
      </c>
      <c r="AC49" s="35">
        <v>16005.254441705751</v>
      </c>
      <c r="AD49" s="35">
        <v>9552.9218604141206</v>
      </c>
      <c r="AE49" s="36">
        <v>14790.080432625198</v>
      </c>
      <c r="AF49" s="39" t="str">
        <f t="shared" si="0"/>
        <v>Group ex TMUS EBITDA AL adj.</v>
      </c>
    </row>
    <row r="50" spans="1:32" x14ac:dyDescent="0.25">
      <c r="A50" s="73" t="s">
        <v>41</v>
      </c>
      <c r="B50" s="74">
        <v>10428.732897894555</v>
      </c>
      <c r="C50" s="75">
        <v>13</v>
      </c>
      <c r="D50" s="75">
        <v>10674.894068489544</v>
      </c>
      <c r="E50" s="75">
        <v>9580.9061185216451</v>
      </c>
      <c r="F50" s="76">
        <v>10379.137592586027</v>
      </c>
      <c r="G50" s="77">
        <v>39172.229126063212</v>
      </c>
      <c r="H50" s="78">
        <v>13</v>
      </c>
      <c r="I50" s="78">
        <v>39430.798344339804</v>
      </c>
      <c r="J50" s="79">
        <v>35364.496299398714</v>
      </c>
      <c r="K50" s="80">
        <v>38909.806979407716</v>
      </c>
      <c r="L50" s="81">
        <v>41740.571451949261</v>
      </c>
      <c r="M50" s="78">
        <v>13</v>
      </c>
      <c r="N50" s="78">
        <v>43937.583253760313</v>
      </c>
      <c r="O50" s="79">
        <v>36595.959601517941</v>
      </c>
      <c r="P50" s="80">
        <v>41514.664662779353</v>
      </c>
      <c r="Q50" s="82">
        <v>43107.728595493478</v>
      </c>
      <c r="R50" s="78">
        <v>13</v>
      </c>
      <c r="S50" s="78">
        <v>46698.486079347531</v>
      </c>
      <c r="T50" s="79">
        <v>40892.65824258724</v>
      </c>
      <c r="U50" s="80">
        <v>43598.391396037492</v>
      </c>
      <c r="V50" s="81">
        <v>45992.412147660049</v>
      </c>
      <c r="W50" s="78">
        <v>11</v>
      </c>
      <c r="X50" s="78">
        <v>49693.394101432612</v>
      </c>
      <c r="Y50" s="79">
        <v>41811.344707077056</v>
      </c>
      <c r="Z50" s="80">
        <v>46077.421103752691</v>
      </c>
      <c r="AA50" s="82">
        <v>47604.716511758415</v>
      </c>
      <c r="AB50" s="78">
        <v>11</v>
      </c>
      <c r="AC50" s="78">
        <v>52907.827338483512</v>
      </c>
      <c r="AD50" s="79">
        <v>41860.612245883072</v>
      </c>
      <c r="AE50" s="83">
        <v>47994.054869809006</v>
      </c>
      <c r="AF50" s="84" t="str">
        <f t="shared" si="0"/>
        <v>Group EBITDA adj.</v>
      </c>
    </row>
    <row r="51" spans="1:32" s="94" customFormat="1" ht="12" customHeight="1" x14ac:dyDescent="0.25">
      <c r="A51" s="85"/>
      <c r="B51" s="86"/>
      <c r="C51" s="87"/>
      <c r="D51" s="87"/>
      <c r="E51" s="87"/>
      <c r="F51" s="87"/>
      <c r="G51" s="86"/>
      <c r="H51" s="87"/>
      <c r="I51" s="87"/>
      <c r="J51" s="87"/>
      <c r="K51" s="88"/>
      <c r="L51" s="89"/>
      <c r="M51" s="90"/>
      <c r="N51" s="87"/>
      <c r="O51" s="87"/>
      <c r="P51" s="88"/>
      <c r="Q51" s="91"/>
      <c r="R51" s="90"/>
      <c r="S51" s="87"/>
      <c r="T51" s="87"/>
      <c r="U51" s="88"/>
      <c r="V51" s="89"/>
      <c r="W51" s="90"/>
      <c r="X51" s="87"/>
      <c r="Y51" s="87"/>
      <c r="Z51" s="88"/>
      <c r="AA51" s="91"/>
      <c r="AB51" s="90"/>
      <c r="AC51" s="87"/>
      <c r="AD51" s="87"/>
      <c r="AE51" s="92"/>
      <c r="AF51" s="93"/>
    </row>
    <row r="52" spans="1:32" ht="18.75" customHeight="1" x14ac:dyDescent="0.25">
      <c r="A52" s="95" t="s">
        <v>42</v>
      </c>
      <c r="B52" s="96"/>
      <c r="C52" s="97"/>
      <c r="D52" s="97"/>
      <c r="E52" s="97"/>
      <c r="F52" s="98"/>
      <c r="G52" s="99"/>
      <c r="H52" s="98"/>
      <c r="I52" s="98"/>
      <c r="J52" s="98"/>
      <c r="K52" s="97"/>
      <c r="L52" s="99"/>
      <c r="M52" s="98"/>
      <c r="N52" s="98"/>
      <c r="O52" s="98"/>
      <c r="P52" s="97"/>
      <c r="Q52" s="99"/>
      <c r="R52" s="98"/>
      <c r="S52" s="98"/>
      <c r="T52" s="98"/>
      <c r="U52" s="97"/>
      <c r="V52" s="99"/>
      <c r="W52" s="98"/>
      <c r="X52" s="98"/>
      <c r="Y52" s="98"/>
      <c r="Z52" s="97"/>
      <c r="AA52" s="99"/>
      <c r="AB52" s="98"/>
      <c r="AC52" s="98"/>
      <c r="AD52" s="98"/>
      <c r="AE52" s="102"/>
      <c r="AF52" s="103" t="str">
        <f t="shared" si="0"/>
        <v>Cash Capex [€ million]</v>
      </c>
    </row>
    <row r="53" spans="1:32" ht="14.25" x14ac:dyDescent="0.2">
      <c r="A53" s="71" t="s">
        <v>15</v>
      </c>
      <c r="B53" s="131">
        <v>1072.7499708285482</v>
      </c>
      <c r="C53" s="35">
        <v>16</v>
      </c>
      <c r="D53" s="35">
        <v>1158.9098680895459</v>
      </c>
      <c r="E53" s="35">
        <v>1014</v>
      </c>
      <c r="F53" s="36">
        <v>1084.3943197293074</v>
      </c>
      <c r="G53" s="38">
        <v>4210.255319148936</v>
      </c>
      <c r="H53" s="35">
        <v>17</v>
      </c>
      <c r="I53" s="35">
        <v>4518</v>
      </c>
      <c r="J53" s="35">
        <v>4028.0194725085248</v>
      </c>
      <c r="K53" s="37">
        <v>4255.7713011445803</v>
      </c>
      <c r="L53" s="38">
        <v>4351.9038240617429</v>
      </c>
      <c r="M53" s="35">
        <v>17</v>
      </c>
      <c r="N53" s="35">
        <v>4570</v>
      </c>
      <c r="O53" s="35">
        <v>4115.0811792159257</v>
      </c>
      <c r="P53" s="37">
        <v>4327.3973180895537</v>
      </c>
      <c r="Q53" s="38">
        <v>4443.4537144118576</v>
      </c>
      <c r="R53" s="35">
        <v>17</v>
      </c>
      <c r="S53" s="35">
        <v>4713.3683615816417</v>
      </c>
      <c r="T53" s="35">
        <v>4127.5706542640146</v>
      </c>
      <c r="U53" s="37">
        <v>4416.9531787201413</v>
      </c>
      <c r="V53" s="38">
        <v>4457.5398193288438</v>
      </c>
      <c r="W53" s="35">
        <v>16</v>
      </c>
      <c r="X53" s="35">
        <v>5500</v>
      </c>
      <c r="Y53" s="35">
        <v>3957</v>
      </c>
      <c r="Z53" s="37">
        <v>4536.3786191428753</v>
      </c>
      <c r="AA53" s="38">
        <v>4456.5</v>
      </c>
      <c r="AB53" s="35">
        <v>14</v>
      </c>
      <c r="AC53" s="35">
        <v>5500</v>
      </c>
      <c r="AD53" s="35">
        <v>3857</v>
      </c>
      <c r="AE53" s="36">
        <v>4531.8482741903081</v>
      </c>
      <c r="AF53" s="72" t="str">
        <f t="shared" si="0"/>
        <v>Germany</v>
      </c>
    </row>
    <row r="54" spans="1:32" ht="14.25" x14ac:dyDescent="0.2">
      <c r="A54" s="71" t="s">
        <v>34</v>
      </c>
      <c r="B54" s="29">
        <v>2653.9034899999997</v>
      </c>
      <c r="C54" s="35">
        <v>17</v>
      </c>
      <c r="D54" s="35">
        <v>3068.3944895149757</v>
      </c>
      <c r="E54" s="35">
        <v>1926.6669644053413</v>
      </c>
      <c r="F54" s="36">
        <v>2548.9621855865321</v>
      </c>
      <c r="G54" s="29">
        <v>9241.1389729373168</v>
      </c>
      <c r="H54" s="35">
        <v>17</v>
      </c>
      <c r="I54" s="35">
        <v>13044</v>
      </c>
      <c r="J54" s="35">
        <v>8534.6973465401788</v>
      </c>
      <c r="K54" s="37">
        <v>9626.1035868616163</v>
      </c>
      <c r="L54" s="38">
        <v>10610.494739766465</v>
      </c>
      <c r="M54" s="35">
        <v>17</v>
      </c>
      <c r="N54" s="35">
        <v>12654.444550594171</v>
      </c>
      <c r="O54" s="35">
        <v>9010.979626117165</v>
      </c>
      <c r="P54" s="37">
        <v>10623.768739940555</v>
      </c>
      <c r="Q54" s="38">
        <v>9968.28462882641</v>
      </c>
      <c r="R54" s="35">
        <v>17</v>
      </c>
      <c r="S54" s="35">
        <v>12823.673106208602</v>
      </c>
      <c r="T54" s="35">
        <v>9165.7196237538792</v>
      </c>
      <c r="U54" s="37">
        <v>10525.95055175669</v>
      </c>
      <c r="V54" s="38">
        <v>9466.1110862904134</v>
      </c>
      <c r="W54" s="35">
        <v>15</v>
      </c>
      <c r="X54" s="35">
        <v>11873.605739293866</v>
      </c>
      <c r="Y54" s="35">
        <v>7930.6224003061052</v>
      </c>
      <c r="Z54" s="37">
        <v>9575.0906361450016</v>
      </c>
      <c r="AA54" s="38">
        <v>9187.7178344945387</v>
      </c>
      <c r="AB54" s="35">
        <v>14</v>
      </c>
      <c r="AC54" s="35">
        <v>9988.1361535694305</v>
      </c>
      <c r="AD54" s="35">
        <v>6937.9693832205467</v>
      </c>
      <c r="AE54" s="36">
        <v>8927.8317550363317</v>
      </c>
      <c r="AF54" s="72" t="str">
        <f t="shared" si="0"/>
        <v>TMUS</v>
      </c>
    </row>
    <row r="55" spans="1:32" ht="14.25" x14ac:dyDescent="0.2">
      <c r="A55" s="34" t="s">
        <v>37</v>
      </c>
      <c r="B55" s="29">
        <v>3150</v>
      </c>
      <c r="C55" s="35">
        <v>16</v>
      </c>
      <c r="D55" s="35">
        <v>3499.5331645276879</v>
      </c>
      <c r="E55" s="35">
        <v>2257</v>
      </c>
      <c r="F55" s="36">
        <v>2987.346007446934</v>
      </c>
      <c r="G55" s="29">
        <v>10515.613410293361</v>
      </c>
      <c r="H55" s="35">
        <v>16</v>
      </c>
      <c r="I55" s="35">
        <v>12061.4505525575</v>
      </c>
      <c r="J55" s="35">
        <v>9814.9019485212048</v>
      </c>
      <c r="K55" s="37">
        <v>10619.427300340392</v>
      </c>
      <c r="L55" s="38">
        <v>12371.069197043402</v>
      </c>
      <c r="M55" s="35">
        <v>16</v>
      </c>
      <c r="N55" s="35">
        <v>18139.759316187301</v>
      </c>
      <c r="O55" s="35">
        <v>10374.243307209908</v>
      </c>
      <c r="P55" s="37">
        <v>12655.016106188479</v>
      </c>
      <c r="Q55" s="38">
        <v>11854.717034965306</v>
      </c>
      <c r="R55" s="35">
        <v>16</v>
      </c>
      <c r="S55" s="35">
        <v>15499.690061776821</v>
      </c>
      <c r="T55" s="35">
        <v>10550.813028559271</v>
      </c>
      <c r="U55" s="37">
        <v>12281.455377089071</v>
      </c>
      <c r="V55" s="38">
        <v>11189.677044482931</v>
      </c>
      <c r="W55" s="35">
        <v>15</v>
      </c>
      <c r="X55" s="35">
        <v>13844.624292016646</v>
      </c>
      <c r="Y55" s="35">
        <v>9285.7283082627</v>
      </c>
      <c r="Z55" s="37">
        <v>11295.577494630319</v>
      </c>
      <c r="AA55" s="38">
        <v>10749.396049407109</v>
      </c>
      <c r="AB55" s="35">
        <v>13</v>
      </c>
      <c r="AC55" s="35">
        <v>12150.03325340988</v>
      </c>
      <c r="AD55" s="35">
        <v>8256.1835660324505</v>
      </c>
      <c r="AE55" s="36">
        <v>10544.047804752356</v>
      </c>
      <c r="AF55" s="39" t="str">
        <f t="shared" si="0"/>
        <v>TMUS in $ (US GAAP)</v>
      </c>
    </row>
    <row r="56" spans="1:32" ht="14.25" x14ac:dyDescent="0.2">
      <c r="A56" s="71" t="s">
        <v>25</v>
      </c>
      <c r="B56" s="29">
        <v>420.65068800816681</v>
      </c>
      <c r="C56" s="35">
        <v>16</v>
      </c>
      <c r="D56" s="35">
        <v>556.75453761634492</v>
      </c>
      <c r="E56" s="35">
        <v>353.41623897552728</v>
      </c>
      <c r="F56" s="36">
        <v>425.87685725139733</v>
      </c>
      <c r="G56" s="29">
        <v>1790.997551801541</v>
      </c>
      <c r="H56" s="35">
        <v>17</v>
      </c>
      <c r="I56" s="35">
        <v>2464</v>
      </c>
      <c r="J56" s="35">
        <v>1550</v>
      </c>
      <c r="K56" s="37">
        <v>1824.5675774611921</v>
      </c>
      <c r="L56" s="38">
        <v>1741.610120271841</v>
      </c>
      <c r="M56" s="35">
        <v>17</v>
      </c>
      <c r="N56" s="35">
        <v>2225</v>
      </c>
      <c r="O56" s="35">
        <v>1623.6659188738327</v>
      </c>
      <c r="P56" s="37">
        <v>1784.2130809115577</v>
      </c>
      <c r="Q56" s="38">
        <v>1768.9797398778637</v>
      </c>
      <c r="R56" s="35">
        <v>17</v>
      </c>
      <c r="S56" s="35">
        <v>2225</v>
      </c>
      <c r="T56" s="35">
        <v>1600</v>
      </c>
      <c r="U56" s="37">
        <v>1782.3102582803472</v>
      </c>
      <c r="V56" s="38">
        <v>1739.862082099979</v>
      </c>
      <c r="W56" s="35">
        <v>15</v>
      </c>
      <c r="X56" s="35">
        <v>1958.8175226206624</v>
      </c>
      <c r="Y56" s="35">
        <v>1600</v>
      </c>
      <c r="Z56" s="37">
        <v>1748.9881080625125</v>
      </c>
      <c r="AA56" s="38">
        <v>1711.2413340778903</v>
      </c>
      <c r="AB56" s="35">
        <v>14</v>
      </c>
      <c r="AC56" s="35">
        <v>1972.6674353603551</v>
      </c>
      <c r="AD56" s="35">
        <v>1125.0846648227373</v>
      </c>
      <c r="AE56" s="36">
        <v>1699.7891366563847</v>
      </c>
      <c r="AF56" s="72" t="str">
        <f t="shared" si="0"/>
        <v>Europe</v>
      </c>
    </row>
    <row r="57" spans="1:32" s="171" customFormat="1" ht="14.25" x14ac:dyDescent="0.2">
      <c r="A57" s="172" t="s">
        <v>26</v>
      </c>
      <c r="B57" s="166">
        <v>117.13705645161291</v>
      </c>
      <c r="C57" s="166">
        <v>13</v>
      </c>
      <c r="D57" s="166">
        <v>316</v>
      </c>
      <c r="E57" s="166">
        <v>100</v>
      </c>
      <c r="F57" s="173">
        <v>140.76736458356777</v>
      </c>
      <c r="G57" s="166">
        <v>516.28268314836623</v>
      </c>
      <c r="H57" s="166">
        <v>13</v>
      </c>
      <c r="I57" s="166">
        <v>600</v>
      </c>
      <c r="J57" s="166">
        <v>417.07600000000002</v>
      </c>
      <c r="K57" s="174">
        <v>503.15220577184539</v>
      </c>
      <c r="L57" s="175">
        <v>530.29577472144456</v>
      </c>
      <c r="M57" s="166">
        <v>15</v>
      </c>
      <c r="N57" s="166">
        <v>646.59521383079471</v>
      </c>
      <c r="O57" s="166">
        <v>446.87200000000001</v>
      </c>
      <c r="P57" s="174">
        <v>527.360502606301</v>
      </c>
      <c r="Q57" s="175">
        <v>497.13611987525081</v>
      </c>
      <c r="R57" s="166">
        <v>16</v>
      </c>
      <c r="S57" s="166">
        <v>735.46675852807743</v>
      </c>
      <c r="T57" s="166">
        <v>427.3270769259338</v>
      </c>
      <c r="U57" s="174">
        <v>521.88558373579303</v>
      </c>
      <c r="V57" s="175">
        <v>472.22343937576568</v>
      </c>
      <c r="W57" s="166">
        <v>14</v>
      </c>
      <c r="X57" s="166">
        <v>600</v>
      </c>
      <c r="Y57" s="166">
        <v>400</v>
      </c>
      <c r="Z57" s="174">
        <v>483.87683642678456</v>
      </c>
      <c r="AA57" s="175">
        <v>457.63850109003704</v>
      </c>
      <c r="AB57" s="166">
        <v>12</v>
      </c>
      <c r="AC57" s="166">
        <v>565.76831718410335</v>
      </c>
      <c r="AD57" s="166">
        <v>300</v>
      </c>
      <c r="AE57" s="173">
        <v>455.89627121181417</v>
      </c>
      <c r="AF57" s="176" t="str">
        <f t="shared" si="0"/>
        <v>Group Development</v>
      </c>
    </row>
    <row r="58" spans="1:32" ht="14.25" x14ac:dyDescent="0.2">
      <c r="A58" s="71" t="s">
        <v>29</v>
      </c>
      <c r="B58" s="29">
        <v>65.854574999999997</v>
      </c>
      <c r="C58" s="35">
        <v>16</v>
      </c>
      <c r="D58" s="35">
        <v>96.437399999999997</v>
      </c>
      <c r="E58" s="35">
        <v>50</v>
      </c>
      <c r="F58" s="36">
        <v>69.584103314152259</v>
      </c>
      <c r="G58" s="29">
        <v>315.34271999999999</v>
      </c>
      <c r="H58" s="35">
        <v>17</v>
      </c>
      <c r="I58" s="35">
        <v>374.60499999999996</v>
      </c>
      <c r="J58" s="35">
        <v>235</v>
      </c>
      <c r="K58" s="37">
        <v>305.88432508864048</v>
      </c>
      <c r="L58" s="38">
        <v>339.4814809014656</v>
      </c>
      <c r="M58" s="35">
        <v>17</v>
      </c>
      <c r="N58" s="35">
        <v>390.48727199999996</v>
      </c>
      <c r="O58" s="35">
        <v>236.0204</v>
      </c>
      <c r="P58" s="37">
        <v>320.04700998190719</v>
      </c>
      <c r="Q58" s="38">
        <v>338.9107890628224</v>
      </c>
      <c r="R58" s="35">
        <v>17</v>
      </c>
      <c r="S58" s="35">
        <v>386.58239927999995</v>
      </c>
      <c r="T58" s="35">
        <v>223</v>
      </c>
      <c r="U58" s="37">
        <v>320.01007198963981</v>
      </c>
      <c r="V58" s="38">
        <v>318</v>
      </c>
      <c r="W58" s="35">
        <v>15</v>
      </c>
      <c r="X58" s="35">
        <v>386.58239927999995</v>
      </c>
      <c r="Y58" s="35">
        <v>221</v>
      </c>
      <c r="Z58" s="37">
        <v>316.57747767838259</v>
      </c>
      <c r="AA58" s="38">
        <v>317.96125649573469</v>
      </c>
      <c r="AB58" s="35">
        <v>14</v>
      </c>
      <c r="AC58" s="35">
        <v>386.58239927999995</v>
      </c>
      <c r="AD58" s="35">
        <v>219</v>
      </c>
      <c r="AE58" s="36">
        <v>316.39371796173646</v>
      </c>
      <c r="AF58" s="72" t="str">
        <f t="shared" si="0"/>
        <v>T-Systems</v>
      </c>
    </row>
    <row r="59" spans="1:32" ht="14.25" x14ac:dyDescent="0.2">
      <c r="A59" s="71" t="s">
        <v>30</v>
      </c>
      <c r="B59" s="29">
        <v>229.7486983038265</v>
      </c>
      <c r="C59" s="35">
        <v>16</v>
      </c>
      <c r="D59" s="35">
        <v>250</v>
      </c>
      <c r="E59" s="35">
        <v>188.64</v>
      </c>
      <c r="F59" s="36">
        <v>229.16263958118572</v>
      </c>
      <c r="G59" s="29">
        <v>974.01959999999997</v>
      </c>
      <c r="H59" s="35">
        <v>17</v>
      </c>
      <c r="I59" s="35">
        <v>1050</v>
      </c>
      <c r="J59" s="35">
        <v>786</v>
      </c>
      <c r="K59" s="37">
        <v>960.20477005327018</v>
      </c>
      <c r="L59" s="38">
        <v>944</v>
      </c>
      <c r="M59" s="35">
        <v>17</v>
      </c>
      <c r="N59" s="35">
        <v>1005</v>
      </c>
      <c r="O59" s="35">
        <v>780</v>
      </c>
      <c r="P59" s="37">
        <v>932.78969290534837</v>
      </c>
      <c r="Q59" s="38">
        <v>916</v>
      </c>
      <c r="R59" s="35">
        <v>17</v>
      </c>
      <c r="S59" s="35">
        <v>1005</v>
      </c>
      <c r="T59" s="35">
        <v>795</v>
      </c>
      <c r="U59" s="37">
        <v>921.34093068964182</v>
      </c>
      <c r="V59" s="38">
        <v>897</v>
      </c>
      <c r="W59" s="35">
        <v>15</v>
      </c>
      <c r="X59" s="35">
        <v>1000</v>
      </c>
      <c r="Y59" s="35">
        <v>787.05</v>
      </c>
      <c r="Z59" s="37">
        <v>905.30332897513574</v>
      </c>
      <c r="AA59" s="38">
        <v>886.68987903028687</v>
      </c>
      <c r="AB59" s="35">
        <v>14</v>
      </c>
      <c r="AC59" s="35">
        <v>1000</v>
      </c>
      <c r="AD59" s="35">
        <v>811.86872301571782</v>
      </c>
      <c r="AE59" s="36">
        <v>901.93753832629648</v>
      </c>
      <c r="AF59" s="72" t="str">
        <f t="shared" si="0"/>
        <v>GHS</v>
      </c>
    </row>
    <row r="60" spans="1:32" ht="15.75" customHeight="1" x14ac:dyDescent="0.25">
      <c r="A60" s="73" t="s">
        <v>43</v>
      </c>
      <c r="B60" s="74">
        <v>4651.5980302307626</v>
      </c>
      <c r="C60" s="75">
        <v>17</v>
      </c>
      <c r="D60" s="75">
        <v>5065.5787989554792</v>
      </c>
      <c r="E60" s="75">
        <v>3142.7135902818095</v>
      </c>
      <c r="F60" s="76">
        <v>4537.1099736244978</v>
      </c>
      <c r="G60" s="77">
        <v>16825.304100216101</v>
      </c>
      <c r="H60" s="78">
        <v>17</v>
      </c>
      <c r="I60" s="78">
        <v>21920</v>
      </c>
      <c r="J60" s="80">
        <v>16534.35894111704</v>
      </c>
      <c r="K60" s="80">
        <v>17577.186337054307</v>
      </c>
      <c r="L60" s="81">
        <v>18439.636346877152</v>
      </c>
      <c r="M60" s="78">
        <v>17</v>
      </c>
      <c r="N60" s="78">
        <v>20557.395394662577</v>
      </c>
      <c r="O60" s="80">
        <v>16696.113830185226</v>
      </c>
      <c r="P60" s="80">
        <v>18545.132272314011</v>
      </c>
      <c r="Q60" s="81">
        <v>17986.671183249116</v>
      </c>
      <c r="R60" s="78">
        <v>17</v>
      </c>
      <c r="S60" s="78">
        <v>20717.363766611405</v>
      </c>
      <c r="T60" s="80">
        <v>16731.810131999715</v>
      </c>
      <c r="U60" s="80">
        <v>18478.922118145605</v>
      </c>
      <c r="V60" s="81">
        <v>17406.174124644334</v>
      </c>
      <c r="W60" s="78">
        <v>15</v>
      </c>
      <c r="X60" s="78">
        <v>21373.706131795654</v>
      </c>
      <c r="Y60" s="80">
        <v>16237.606954958692</v>
      </c>
      <c r="Z60" s="80">
        <v>17695.582264699398</v>
      </c>
      <c r="AA60" s="82">
        <v>17006.311309884422</v>
      </c>
      <c r="AB60" s="78">
        <v>14</v>
      </c>
      <c r="AC60" s="78">
        <v>17804.627416671938</v>
      </c>
      <c r="AD60" s="80">
        <v>14079.823109549257</v>
      </c>
      <c r="AE60" s="83">
        <v>16743.935324140675</v>
      </c>
      <c r="AF60" s="84" t="str">
        <f t="shared" si="0"/>
        <v>Group Cash Capex</v>
      </c>
    </row>
    <row r="61" spans="1:32" s="94" customFormat="1" ht="12" customHeight="1" x14ac:dyDescent="0.2">
      <c r="A61" s="85"/>
      <c r="B61" s="132"/>
      <c r="C61" s="133"/>
      <c r="D61" s="133"/>
      <c r="E61" s="133"/>
      <c r="F61" s="133"/>
      <c r="G61" s="132"/>
      <c r="H61" s="133"/>
      <c r="I61" s="133"/>
      <c r="J61" s="133"/>
      <c r="K61" s="134"/>
      <c r="L61" s="135"/>
      <c r="M61" s="136"/>
      <c r="N61" s="133"/>
      <c r="O61" s="133"/>
      <c r="P61" s="134"/>
      <c r="Q61" s="135"/>
      <c r="R61" s="136"/>
      <c r="S61" s="133"/>
      <c r="T61" s="133"/>
      <c r="U61" s="134"/>
      <c r="V61" s="135"/>
      <c r="W61" s="136"/>
      <c r="X61" s="133"/>
      <c r="Y61" s="133"/>
      <c r="Z61" s="134"/>
      <c r="AA61" s="137"/>
      <c r="AB61" s="136"/>
      <c r="AC61" s="133"/>
      <c r="AD61" s="133"/>
      <c r="AE61" s="138"/>
      <c r="AF61" s="93"/>
    </row>
    <row r="62" spans="1:32" ht="19.5" customHeight="1" x14ac:dyDescent="0.25">
      <c r="A62" s="95" t="s">
        <v>44</v>
      </c>
      <c r="B62" s="96"/>
      <c r="C62" s="97"/>
      <c r="D62" s="97"/>
      <c r="E62" s="97"/>
      <c r="F62" s="98"/>
      <c r="G62" s="99"/>
      <c r="H62" s="98"/>
      <c r="I62" s="98"/>
      <c r="J62" s="98"/>
      <c r="K62" s="97"/>
      <c r="L62" s="99"/>
      <c r="M62" s="98"/>
      <c r="N62" s="98"/>
      <c r="O62" s="98"/>
      <c r="P62" s="97"/>
      <c r="Q62" s="99"/>
      <c r="R62" s="98"/>
      <c r="S62" s="98"/>
      <c r="T62" s="98"/>
      <c r="U62" s="97"/>
      <c r="V62" s="99"/>
      <c r="W62" s="98"/>
      <c r="X62" s="98"/>
      <c r="Y62" s="98"/>
      <c r="Z62" s="97"/>
      <c r="AA62" s="99"/>
      <c r="AB62" s="98"/>
      <c r="AC62" s="98"/>
      <c r="AD62" s="98"/>
      <c r="AE62" s="102"/>
      <c r="AF62" s="103" t="str">
        <f t="shared" si="0"/>
        <v>Cash [€ million]</v>
      </c>
    </row>
    <row r="63" spans="1:32" ht="15" customHeight="1" x14ac:dyDescent="0.25">
      <c r="A63" s="127" t="s">
        <v>45</v>
      </c>
      <c r="B63" s="139">
        <v>1878.2269595945718</v>
      </c>
      <c r="C63" s="75">
        <v>15</v>
      </c>
      <c r="D63" s="75">
        <v>3301.4455941217107</v>
      </c>
      <c r="E63" s="75">
        <v>1232.6417060531508</v>
      </c>
      <c r="F63" s="76">
        <v>1932.0058278414467</v>
      </c>
      <c r="G63" s="77">
        <v>5691.5153686314316</v>
      </c>
      <c r="H63" s="78">
        <v>16</v>
      </c>
      <c r="I63" s="78">
        <v>7256.1402263508207</v>
      </c>
      <c r="J63" s="78">
        <v>3666.5694026787505</v>
      </c>
      <c r="K63" s="80">
        <v>5765.7659207600727</v>
      </c>
      <c r="L63" s="81">
        <v>7492.556882918153</v>
      </c>
      <c r="M63" s="78">
        <v>15</v>
      </c>
      <c r="N63" s="78">
        <v>9621.9660883413781</v>
      </c>
      <c r="O63" s="78">
        <v>2910.8359416744961</v>
      </c>
      <c r="P63" s="80">
        <v>7466.8575804489537</v>
      </c>
      <c r="Q63" s="81">
        <v>10284.745872385483</v>
      </c>
      <c r="R63" s="78">
        <v>16</v>
      </c>
      <c r="S63" s="78">
        <v>12650.380252123592</v>
      </c>
      <c r="T63" s="78">
        <v>6126.6210922174905</v>
      </c>
      <c r="U63" s="80">
        <v>9790.5686303332095</v>
      </c>
      <c r="V63" s="81">
        <v>13913.428536751711</v>
      </c>
      <c r="W63" s="78">
        <v>14</v>
      </c>
      <c r="X63" s="78">
        <v>16966.093472659843</v>
      </c>
      <c r="Y63" s="78">
        <v>10417.025411186305</v>
      </c>
      <c r="Z63" s="80">
        <v>13831.766725529471</v>
      </c>
      <c r="AA63" s="81">
        <v>17194.399095140434</v>
      </c>
      <c r="AB63" s="78">
        <v>13</v>
      </c>
      <c r="AC63" s="78">
        <v>19694.214740002451</v>
      </c>
      <c r="AD63" s="78">
        <v>11237.258909748785</v>
      </c>
      <c r="AE63" s="76">
        <v>16597.627961237908</v>
      </c>
      <c r="AF63" s="128" t="str">
        <f t="shared" si="0"/>
        <v>Group FCF AL before dividends</v>
      </c>
    </row>
    <row r="64" spans="1:32" ht="15" customHeight="1" x14ac:dyDescent="0.25">
      <c r="A64" s="34" t="s">
        <v>46</v>
      </c>
      <c r="B64" s="26">
        <v>631.29839119998519</v>
      </c>
      <c r="C64" s="105">
        <v>8</v>
      </c>
      <c r="D64" s="105">
        <v>2017.2007419160814</v>
      </c>
      <c r="E64" s="105">
        <v>274.89665387628747</v>
      </c>
      <c r="F64" s="36">
        <v>943.83059626724707</v>
      </c>
      <c r="G64" s="130">
        <v>2552.8965354289285</v>
      </c>
      <c r="H64" s="35">
        <v>9</v>
      </c>
      <c r="I64" s="35">
        <v>3921.5558944178615</v>
      </c>
      <c r="J64" s="35">
        <v>262.27302911930565</v>
      </c>
      <c r="K64" s="37">
        <v>2466.8751804218136</v>
      </c>
      <c r="L64" s="130">
        <v>4702.3030461906419</v>
      </c>
      <c r="M64" s="35">
        <v>10</v>
      </c>
      <c r="N64" s="35">
        <v>5446.1</v>
      </c>
      <c r="O64" s="35">
        <v>1393.48</v>
      </c>
      <c r="P64" s="37">
        <v>4157.440326366328</v>
      </c>
      <c r="Q64" s="130">
        <v>6782.4225962573837</v>
      </c>
      <c r="R64" s="35">
        <v>10</v>
      </c>
      <c r="S64" s="35">
        <v>10766.688572197019</v>
      </c>
      <c r="T64" s="35">
        <v>2031.3033872676169</v>
      </c>
      <c r="U64" s="37">
        <v>6404.7172322843162</v>
      </c>
      <c r="V64" s="130">
        <v>12041.829597763144</v>
      </c>
      <c r="W64" s="35">
        <v>8</v>
      </c>
      <c r="X64" s="35">
        <v>15098.506277756949</v>
      </c>
      <c r="Y64" s="35">
        <v>8136.0614549263446</v>
      </c>
      <c r="Z64" s="37">
        <v>11908.781839660731</v>
      </c>
      <c r="AA64" s="130">
        <v>14689.501764131013</v>
      </c>
      <c r="AB64" s="35">
        <v>8</v>
      </c>
      <c r="AC64" s="35">
        <v>16229.519006219743</v>
      </c>
      <c r="AD64" s="35">
        <v>11997.822331845578</v>
      </c>
      <c r="AE64" s="36">
        <v>14209.984013961901</v>
      </c>
      <c r="AF64" s="39" t="str">
        <f t="shared" si="0"/>
        <v>TMUS reported FCF AL in $ (US GAAP)</v>
      </c>
    </row>
    <row r="65" spans="1:32" ht="15" customHeight="1" x14ac:dyDescent="0.25">
      <c r="A65" s="34" t="s">
        <v>47</v>
      </c>
      <c r="B65" s="26">
        <v>1268.5810185852581</v>
      </c>
      <c r="C65" s="105">
        <v>8</v>
      </c>
      <c r="D65" s="105">
        <v>2779.5405193937695</v>
      </c>
      <c r="E65" s="105">
        <v>1048.8374855189295</v>
      </c>
      <c r="F65" s="36">
        <v>1491.0848484093196</v>
      </c>
      <c r="G65" s="68">
        <v>3364.8514492427066</v>
      </c>
      <c r="H65" s="35">
        <v>12</v>
      </c>
      <c r="I65" s="35">
        <v>6331.9285787238841</v>
      </c>
      <c r="J65" s="35">
        <v>2832.6834723723805</v>
      </c>
      <c r="K65" s="37">
        <v>3555.3105345669005</v>
      </c>
      <c r="L65" s="70">
        <v>4045.1112477943993</v>
      </c>
      <c r="M65" s="35">
        <v>12</v>
      </c>
      <c r="N65" s="35">
        <v>6204.4543835694385</v>
      </c>
      <c r="O65" s="35">
        <v>2638.5592570170011</v>
      </c>
      <c r="P65" s="37">
        <v>4237.3985063514892</v>
      </c>
      <c r="Q65" s="70">
        <v>4274.807154965054</v>
      </c>
      <c r="R65" s="35">
        <v>12</v>
      </c>
      <c r="S65" s="35">
        <v>11248.069713986577</v>
      </c>
      <c r="T65" s="35">
        <v>2650.4027958106217</v>
      </c>
      <c r="U65" s="37">
        <v>4638.3100377479486</v>
      </c>
      <c r="V65" s="70">
        <v>4076.3155809823566</v>
      </c>
      <c r="W65" s="35">
        <v>9</v>
      </c>
      <c r="X65" s="35">
        <v>5162.7255939963197</v>
      </c>
      <c r="Y65" s="35">
        <v>1981.8009476958359</v>
      </c>
      <c r="Z65" s="37">
        <v>3941.4159417120195</v>
      </c>
      <c r="AA65" s="70">
        <v>4483.1832743895766</v>
      </c>
      <c r="AB65" s="35">
        <v>8</v>
      </c>
      <c r="AC65" s="35">
        <v>5372.4064654549729</v>
      </c>
      <c r="AD65" s="35">
        <v>2137.2674187353077</v>
      </c>
      <c r="AE65" s="36">
        <v>4157.0120301150619</v>
      </c>
      <c r="AF65" s="39" t="str">
        <f t="shared" si="0"/>
        <v xml:space="preserve">Group ex TMUS FCF AL </v>
      </c>
    </row>
    <row r="66" spans="1:32" ht="15" customHeight="1" x14ac:dyDescent="0.25">
      <c r="A66" s="127" t="s">
        <v>48</v>
      </c>
      <c r="B66" s="74">
        <v>2857.9422428053467</v>
      </c>
      <c r="C66" s="75">
        <v>8</v>
      </c>
      <c r="D66" s="75">
        <v>3384.6949077641393</v>
      </c>
      <c r="E66" s="75">
        <v>2043.3749320665388</v>
      </c>
      <c r="F66" s="76">
        <v>2843.871120407036</v>
      </c>
      <c r="G66" s="77">
        <v>9025.255795695175</v>
      </c>
      <c r="H66" s="78">
        <v>9</v>
      </c>
      <c r="I66" s="78">
        <v>11842.511948030842</v>
      </c>
      <c r="J66" s="78">
        <v>6480.261578960989</v>
      </c>
      <c r="K66" s="80">
        <v>9635.5098159356694</v>
      </c>
      <c r="L66" s="81">
        <v>11588.412349886657</v>
      </c>
      <c r="M66" s="78">
        <v>9</v>
      </c>
      <c r="N66" s="78">
        <v>13790.653102917797</v>
      </c>
      <c r="O66" s="78">
        <v>1672.6681142260495</v>
      </c>
      <c r="P66" s="80">
        <v>10577.425616978129</v>
      </c>
      <c r="Q66" s="81">
        <v>13222.305116730722</v>
      </c>
      <c r="R66" s="78">
        <v>8</v>
      </c>
      <c r="S66" s="78">
        <v>16156.197966899927</v>
      </c>
      <c r="T66" s="78">
        <v>11119.731555357164</v>
      </c>
      <c r="U66" s="80">
        <v>13510.205715689619</v>
      </c>
      <c r="V66" s="140">
        <v>18300.125790345483</v>
      </c>
      <c r="W66" s="78">
        <v>8</v>
      </c>
      <c r="X66" s="78">
        <v>23464.987800468101</v>
      </c>
      <c r="Y66" s="78">
        <v>12522.781067429867</v>
      </c>
      <c r="Z66" s="80">
        <v>18113.822937219811</v>
      </c>
      <c r="AA66" s="81">
        <v>21135.523150054785</v>
      </c>
      <c r="AB66" s="78">
        <v>7</v>
      </c>
      <c r="AC66" s="78">
        <v>23292.943872285392</v>
      </c>
      <c r="AD66" s="78">
        <v>19067.135732623312</v>
      </c>
      <c r="AE66" s="76">
        <v>21223.149768158404</v>
      </c>
      <c r="AF66" s="128" t="str">
        <f t="shared" si="0"/>
        <v>Group FCF before dividends</v>
      </c>
    </row>
    <row r="67" spans="1:32" s="171" customFormat="1" ht="15" customHeight="1" x14ac:dyDescent="0.25">
      <c r="A67" s="160" t="s">
        <v>49</v>
      </c>
      <c r="B67" s="161" t="s">
        <v>60</v>
      </c>
      <c r="C67" s="162">
        <v>0</v>
      </c>
      <c r="D67" s="163"/>
      <c r="E67" s="163"/>
      <c r="F67" s="164" t="s">
        <v>60</v>
      </c>
      <c r="G67" s="165">
        <v>0.6</v>
      </c>
      <c r="H67" s="166">
        <v>16</v>
      </c>
      <c r="I67" s="163">
        <v>0.64800000000000002</v>
      </c>
      <c r="J67" s="163">
        <v>0.6</v>
      </c>
      <c r="K67" s="167">
        <v>0.60487499999999983</v>
      </c>
      <c r="L67" s="165">
        <v>0.6</v>
      </c>
      <c r="M67" s="166">
        <v>16</v>
      </c>
      <c r="N67" s="163">
        <v>0.69984000000000002</v>
      </c>
      <c r="O67" s="163">
        <v>0.6</v>
      </c>
      <c r="P67" s="167">
        <v>0.61686499999999989</v>
      </c>
      <c r="Q67" s="165">
        <v>0.65</v>
      </c>
      <c r="R67" s="166">
        <v>16</v>
      </c>
      <c r="S67" s="163">
        <v>0.75582720000000003</v>
      </c>
      <c r="T67" s="163">
        <v>0.59798765893040917</v>
      </c>
      <c r="U67" s="167">
        <v>0.64406967868315068</v>
      </c>
      <c r="V67" s="168">
        <v>0.7</v>
      </c>
      <c r="W67" s="166">
        <v>14</v>
      </c>
      <c r="X67" s="163">
        <v>0.81629337600000007</v>
      </c>
      <c r="Y67" s="163">
        <v>0.6</v>
      </c>
      <c r="Z67" s="167">
        <v>0.69409514883762724</v>
      </c>
      <c r="AA67" s="165">
        <v>0.76150000000000018</v>
      </c>
      <c r="AB67" s="166">
        <v>13</v>
      </c>
      <c r="AC67" s="163">
        <v>0.9</v>
      </c>
      <c r="AD67" s="163">
        <v>0.6</v>
      </c>
      <c r="AE67" s="169">
        <v>0.7710085117662846</v>
      </c>
      <c r="AF67" s="170" t="str">
        <f t="shared" si="0"/>
        <v>Dividend per Share</v>
      </c>
    </row>
    <row r="68" spans="1:32" x14ac:dyDescent="0.25">
      <c r="A68" s="127" t="s">
        <v>50</v>
      </c>
      <c r="B68" s="74">
        <v>122736.26710210544</v>
      </c>
      <c r="C68" s="75">
        <v>13</v>
      </c>
      <c r="D68" s="75">
        <v>132362.50586298623</v>
      </c>
      <c r="E68" s="75">
        <v>116022.41722594645</v>
      </c>
      <c r="F68" s="76">
        <v>122888.27771995698</v>
      </c>
      <c r="G68" s="77">
        <v>124557.05203649568</v>
      </c>
      <c r="H68" s="78">
        <v>15</v>
      </c>
      <c r="I68" s="78">
        <v>147126.8997003143</v>
      </c>
      <c r="J68" s="78">
        <v>113474.87729135252</v>
      </c>
      <c r="K68" s="80">
        <v>125394.8452973151</v>
      </c>
      <c r="L68" s="81">
        <v>126270.16255219877</v>
      </c>
      <c r="M68" s="78">
        <v>15</v>
      </c>
      <c r="N68" s="78">
        <v>160131.14553101279</v>
      </c>
      <c r="O68" s="78">
        <v>112368.68046953912</v>
      </c>
      <c r="P68" s="80">
        <v>126068.17395629796</v>
      </c>
      <c r="Q68" s="81">
        <v>118779.7085397152</v>
      </c>
      <c r="R68" s="78">
        <v>15</v>
      </c>
      <c r="S68" s="78">
        <v>161391.56039178954</v>
      </c>
      <c r="T68" s="78">
        <v>109992.12486021357</v>
      </c>
      <c r="U68" s="80">
        <v>122258.13722097286</v>
      </c>
      <c r="V68" s="81">
        <v>109363</v>
      </c>
      <c r="W68" s="78">
        <v>13</v>
      </c>
      <c r="X68" s="78">
        <v>151455.00956338077</v>
      </c>
      <c r="Y68" s="78">
        <v>103950</v>
      </c>
      <c r="Z68" s="80">
        <v>114598.79768592927</v>
      </c>
      <c r="AA68" s="81">
        <v>105595</v>
      </c>
      <c r="AB68" s="78">
        <v>13</v>
      </c>
      <c r="AC68" s="78">
        <v>143864.12149573781</v>
      </c>
      <c r="AD68" s="78">
        <v>93633.75265279552</v>
      </c>
      <c r="AE68" s="76">
        <v>108421.82362469021</v>
      </c>
      <c r="AF68" s="128" t="str">
        <f t="shared" si="0"/>
        <v>Group Net Debt (incl. leases)</v>
      </c>
    </row>
    <row r="69" spans="1:32" x14ac:dyDescent="0.25">
      <c r="A69" s="127" t="s">
        <v>51</v>
      </c>
      <c r="B69" s="74">
        <v>94840.788035661128</v>
      </c>
      <c r="C69" s="75">
        <v>13</v>
      </c>
      <c r="D69" s="75">
        <v>106556.50586298623</v>
      </c>
      <c r="E69" s="75">
        <v>85244.713687645417</v>
      </c>
      <c r="F69" s="76">
        <v>95609.540839000998</v>
      </c>
      <c r="G69" s="77">
        <v>95167.885358438449</v>
      </c>
      <c r="H69" s="78">
        <v>16</v>
      </c>
      <c r="I69" s="78">
        <v>119393.66231986519</v>
      </c>
      <c r="J69" s="78">
        <v>85845.644801153481</v>
      </c>
      <c r="K69" s="80">
        <v>96842.134387047234</v>
      </c>
      <c r="L69" s="81">
        <v>94017.5</v>
      </c>
      <c r="M69" s="78">
        <v>16</v>
      </c>
      <c r="N69" s="78">
        <v>131460.84315056368</v>
      </c>
      <c r="O69" s="78">
        <v>81633.246456249908</v>
      </c>
      <c r="P69" s="80">
        <v>96583.577239945371</v>
      </c>
      <c r="Q69" s="81">
        <v>89088.428650561022</v>
      </c>
      <c r="R69" s="78">
        <v>16</v>
      </c>
      <c r="S69" s="78">
        <v>132002.72551134042</v>
      </c>
      <c r="T69" s="78">
        <v>73329.427361523383</v>
      </c>
      <c r="U69" s="80">
        <v>92358.392230829806</v>
      </c>
      <c r="V69" s="81">
        <v>82201.792214348039</v>
      </c>
      <c r="W69" s="78">
        <v>14</v>
      </c>
      <c r="X69" s="78">
        <v>121566.17468293167</v>
      </c>
      <c r="Y69" s="78">
        <v>59447.048307301964</v>
      </c>
      <c r="Z69" s="80">
        <v>83848.685109740123</v>
      </c>
      <c r="AA69" s="81">
        <v>76660.245269970706</v>
      </c>
      <c r="AB69" s="78">
        <v>13</v>
      </c>
      <c r="AC69" s="78">
        <v>113475.28661528873</v>
      </c>
      <c r="AD69" s="78">
        <v>51576.405003690845</v>
      </c>
      <c r="AE69" s="76">
        <v>78885.711130053809</v>
      </c>
      <c r="AF69" s="128" t="str">
        <f t="shared" si="0"/>
        <v>Group Net Debt (excl. leases)</v>
      </c>
    </row>
    <row r="70" spans="1:32" x14ac:dyDescent="0.25">
      <c r="A70" s="34" t="s">
        <v>52</v>
      </c>
      <c r="B70" s="129">
        <v>85322.395749999996</v>
      </c>
      <c r="C70" s="105">
        <v>8</v>
      </c>
      <c r="D70" s="105">
        <v>92927.478245347287</v>
      </c>
      <c r="E70" s="105">
        <v>62285.067568788756</v>
      </c>
      <c r="F70" s="36">
        <v>79821.495024743155</v>
      </c>
      <c r="G70" s="130">
        <v>88588.786665389373</v>
      </c>
      <c r="H70" s="35">
        <v>10</v>
      </c>
      <c r="I70" s="35">
        <v>95163.396798444228</v>
      </c>
      <c r="J70" s="35">
        <v>66124.444105582137</v>
      </c>
      <c r="K70" s="37">
        <v>83061.814706682009</v>
      </c>
      <c r="L70" s="130">
        <v>86290.472569675825</v>
      </c>
      <c r="M70" s="35">
        <v>10</v>
      </c>
      <c r="N70" s="35">
        <v>102728.19827954697</v>
      </c>
      <c r="O70" s="35">
        <v>63867.374819720353</v>
      </c>
      <c r="P70" s="37">
        <v>85175.267280436092</v>
      </c>
      <c r="Q70" s="130">
        <v>81996.959765507578</v>
      </c>
      <c r="R70" s="35">
        <v>10</v>
      </c>
      <c r="S70" s="35">
        <v>102239.6216844802</v>
      </c>
      <c r="T70" s="35">
        <v>58730.075794908538</v>
      </c>
      <c r="U70" s="37">
        <v>81318.147997981723</v>
      </c>
      <c r="V70" s="130">
        <v>73424.087256027153</v>
      </c>
      <c r="W70" s="35">
        <v>10</v>
      </c>
      <c r="X70" s="35">
        <v>106650.79981210909</v>
      </c>
      <c r="Y70" s="35">
        <v>52131.014339982197</v>
      </c>
      <c r="Z70" s="37">
        <v>75252.109734224679</v>
      </c>
      <c r="AA70" s="130">
        <v>68822.475770770907</v>
      </c>
      <c r="AB70" s="35">
        <v>9</v>
      </c>
      <c r="AC70" s="35">
        <v>115432.84857759908</v>
      </c>
      <c r="AD70" s="35">
        <v>41235.212250212928</v>
      </c>
      <c r="AE70" s="36">
        <v>70571.379999547891</v>
      </c>
      <c r="AF70" s="39" t="str">
        <f t="shared" si="0"/>
        <v>TMUS Net Debt incl. Leases in $ (US GAAP)</v>
      </c>
    </row>
    <row r="71" spans="1:32" x14ac:dyDescent="0.25">
      <c r="A71" s="34" t="s">
        <v>53</v>
      </c>
      <c r="B71" s="26">
        <v>61158.79925808392</v>
      </c>
      <c r="C71" s="105">
        <v>7</v>
      </c>
      <c r="D71" s="105">
        <v>73191.92324534728</v>
      </c>
      <c r="E71" s="105">
        <v>59443.840313804409</v>
      </c>
      <c r="F71" s="36">
        <v>63353.914476938939</v>
      </c>
      <c r="G71" s="68">
        <v>62910.222052791069</v>
      </c>
      <c r="H71" s="35">
        <v>8</v>
      </c>
      <c r="I71" s="35">
        <v>75342.441248444229</v>
      </c>
      <c r="J71" s="35">
        <v>60849.989399999999</v>
      </c>
      <c r="K71" s="37">
        <v>64517.470557404333</v>
      </c>
      <c r="L71" s="70">
        <v>67367.715419801738</v>
      </c>
      <c r="M71" s="35">
        <v>8</v>
      </c>
      <c r="N71" s="35">
        <v>78338.334706432914</v>
      </c>
      <c r="O71" s="35">
        <v>60475</v>
      </c>
      <c r="P71" s="37">
        <v>67702.144283081507</v>
      </c>
      <c r="Q71" s="70">
        <v>61116.184825646153</v>
      </c>
      <c r="R71" s="35">
        <v>8</v>
      </c>
      <c r="S71" s="35">
        <v>77826.187404351338</v>
      </c>
      <c r="T71" s="35">
        <v>55708</v>
      </c>
      <c r="U71" s="37">
        <v>63895.270506953224</v>
      </c>
      <c r="V71" s="70">
        <v>60095.327964256314</v>
      </c>
      <c r="W71" s="35">
        <v>8</v>
      </c>
      <c r="X71" s="35">
        <v>466105</v>
      </c>
      <c r="Y71" s="35">
        <v>51940.499009599996</v>
      </c>
      <c r="Z71" s="37">
        <v>110242.65566658517</v>
      </c>
      <c r="AA71" s="70">
        <v>53955.506754197806</v>
      </c>
      <c r="AB71" s="35">
        <v>7</v>
      </c>
      <c r="AC71" s="35">
        <v>79409.283865242542</v>
      </c>
      <c r="AD71" s="35">
        <v>36380</v>
      </c>
      <c r="AE71" s="36">
        <v>53751.823799774102</v>
      </c>
      <c r="AF71" s="39" t="str">
        <f t="shared" si="0"/>
        <v>TMUS Net Debt excl. Leases in $ (US GAAP)</v>
      </c>
    </row>
    <row r="72" spans="1:32" x14ac:dyDescent="0.25">
      <c r="A72" s="73" t="s">
        <v>54</v>
      </c>
      <c r="B72" s="141">
        <v>357</v>
      </c>
      <c r="C72" s="142">
        <v>13</v>
      </c>
      <c r="D72" s="142">
        <v>900</v>
      </c>
      <c r="E72" s="142">
        <v>100</v>
      </c>
      <c r="F72" s="83">
        <v>395.91548423940577</v>
      </c>
      <c r="G72" s="143">
        <v>2000</v>
      </c>
      <c r="H72" s="79">
        <v>14</v>
      </c>
      <c r="I72" s="79">
        <v>4659</v>
      </c>
      <c r="J72" s="79">
        <v>1395</v>
      </c>
      <c r="K72" s="144">
        <v>2498.0031490148458</v>
      </c>
      <c r="L72" s="81">
        <v>1875</v>
      </c>
      <c r="M72" s="79">
        <v>12</v>
      </c>
      <c r="N72" s="79">
        <v>6790.6188344903185</v>
      </c>
      <c r="O72" s="79">
        <v>419</v>
      </c>
      <c r="P72" s="144">
        <v>2718.3960225861429</v>
      </c>
      <c r="Q72" s="81">
        <v>1000</v>
      </c>
      <c r="R72" s="79">
        <v>13</v>
      </c>
      <c r="S72" s="79">
        <v>2276.1058499999999</v>
      </c>
      <c r="T72" s="79">
        <v>300</v>
      </c>
      <c r="U72" s="144">
        <v>1128.6475125505667</v>
      </c>
      <c r="V72" s="81">
        <v>1078.5325</v>
      </c>
      <c r="W72" s="79">
        <v>10</v>
      </c>
      <c r="X72" s="79">
        <v>2562</v>
      </c>
      <c r="Y72" s="79">
        <v>239.75</v>
      </c>
      <c r="Z72" s="144">
        <v>1129.6815000000001</v>
      </c>
      <c r="AA72" s="81">
        <v>1000</v>
      </c>
      <c r="AB72" s="79">
        <v>9</v>
      </c>
      <c r="AC72" s="79">
        <v>5410</v>
      </c>
      <c r="AD72" s="79">
        <v>300</v>
      </c>
      <c r="AE72" s="145">
        <v>1400.3405555555555</v>
      </c>
      <c r="AF72" s="84" t="str">
        <f t="shared" ref="AF72:AF78" si="1">A72</f>
        <v>Group assumed spending on spectrum*</v>
      </c>
    </row>
    <row r="73" spans="1:32" s="94" customFormat="1" ht="18" customHeight="1" x14ac:dyDescent="0.2">
      <c r="A73" s="146"/>
      <c r="L73" s="147"/>
      <c r="Q73" s="147"/>
      <c r="V73" s="147"/>
      <c r="AA73" s="147"/>
      <c r="AE73" s="148"/>
    </row>
    <row r="74" spans="1:32" ht="15.75" x14ac:dyDescent="0.25">
      <c r="A74" s="95" t="s">
        <v>55</v>
      </c>
      <c r="B74" s="96"/>
      <c r="C74" s="97"/>
      <c r="D74" s="97"/>
      <c r="E74" s="97"/>
      <c r="F74" s="98"/>
      <c r="G74" s="99"/>
      <c r="H74" s="98"/>
      <c r="I74" s="98"/>
      <c r="J74" s="98"/>
      <c r="K74" s="97"/>
      <c r="L74" s="99"/>
      <c r="M74" s="98"/>
      <c r="N74" s="98"/>
      <c r="O74" s="98"/>
      <c r="P74" s="97"/>
      <c r="Q74" s="99"/>
      <c r="R74" s="98"/>
      <c r="S74" s="98"/>
      <c r="T74" s="98"/>
      <c r="U74" s="97"/>
      <c r="V74" s="99"/>
      <c r="W74" s="98"/>
      <c r="X74" s="98"/>
      <c r="Y74" s="98"/>
      <c r="Z74" s="97"/>
      <c r="AA74" s="99"/>
      <c r="AB74" s="98"/>
      <c r="AC74" s="98"/>
      <c r="AD74" s="98"/>
      <c r="AE74" s="102"/>
      <c r="AF74" s="103" t="str">
        <f t="shared" si="1"/>
        <v>Bottom Line [€ million]</v>
      </c>
    </row>
    <row r="75" spans="1:32" ht="15" customHeight="1" x14ac:dyDescent="0.25">
      <c r="A75" s="71" t="s">
        <v>56</v>
      </c>
      <c r="B75" s="149">
        <v>6715.4144522352726</v>
      </c>
      <c r="C75" s="35">
        <v>14</v>
      </c>
      <c r="D75" s="35">
        <v>7000</v>
      </c>
      <c r="E75" s="35">
        <v>5958.9523809523807</v>
      </c>
      <c r="F75" s="106">
        <v>6588.2972112724556</v>
      </c>
      <c r="G75" s="68">
        <v>24719</v>
      </c>
      <c r="H75" s="35">
        <v>15</v>
      </c>
      <c r="I75" s="35">
        <v>25393</v>
      </c>
      <c r="J75" s="35">
        <v>20806.039796494089</v>
      </c>
      <c r="K75" s="37">
        <v>24297.325883231922</v>
      </c>
      <c r="L75" s="70">
        <v>26293.825472074714</v>
      </c>
      <c r="M75" s="35">
        <v>15</v>
      </c>
      <c r="N75" s="35">
        <v>29975.965162544926</v>
      </c>
      <c r="O75" s="35">
        <v>22068.662032546468</v>
      </c>
      <c r="P75" s="37">
        <v>25832.54690254404</v>
      </c>
      <c r="Q75" s="70">
        <v>26245.92266479789</v>
      </c>
      <c r="R75" s="35">
        <v>15</v>
      </c>
      <c r="S75" s="35">
        <v>28729.293046924184</v>
      </c>
      <c r="T75" s="35">
        <v>20328.396916151207</v>
      </c>
      <c r="U75" s="37">
        <v>25700.831333367725</v>
      </c>
      <c r="V75" s="70">
        <v>26056</v>
      </c>
      <c r="W75" s="35">
        <v>13</v>
      </c>
      <c r="X75" s="35">
        <v>28097.259789255269</v>
      </c>
      <c r="Y75" s="35">
        <v>19260.419533291963</v>
      </c>
      <c r="Z75" s="37">
        <v>25332.558183576279</v>
      </c>
      <c r="AA75" s="70">
        <v>25605.216385427731</v>
      </c>
      <c r="AB75" s="35">
        <v>12</v>
      </c>
      <c r="AC75" s="35">
        <v>27692.527798525509</v>
      </c>
      <c r="AD75" s="35">
        <v>18462.189673474673</v>
      </c>
      <c r="AE75" s="36">
        <v>24957.663183081666</v>
      </c>
      <c r="AF75" s="72" t="str">
        <f t="shared" si="1"/>
        <v>Group adj. D&amp;A</v>
      </c>
    </row>
    <row r="76" spans="1:32" x14ac:dyDescent="0.25">
      <c r="A76" s="71" t="s">
        <v>57</v>
      </c>
      <c r="B76" s="68">
        <v>3684.788471416804</v>
      </c>
      <c r="C76" s="35">
        <v>14</v>
      </c>
      <c r="D76" s="35">
        <v>4598.8071871117209</v>
      </c>
      <c r="E76" s="35">
        <v>2973.0089167679034</v>
      </c>
      <c r="F76" s="106">
        <v>3712.2462341756741</v>
      </c>
      <c r="G76" s="68">
        <v>14279.609932822352</v>
      </c>
      <c r="H76" s="35">
        <v>15</v>
      </c>
      <c r="I76" s="35">
        <v>16216.978890394057</v>
      </c>
      <c r="J76" s="35">
        <v>10412.792879150926</v>
      </c>
      <c r="K76" s="37">
        <v>13817.993463655917</v>
      </c>
      <c r="L76" s="70">
        <v>15166.232785077904</v>
      </c>
      <c r="M76" s="35">
        <v>15</v>
      </c>
      <c r="N76" s="35">
        <v>18314.433542740902</v>
      </c>
      <c r="O76" s="35">
        <v>8842.2391023417858</v>
      </c>
      <c r="P76" s="37">
        <v>14731.256134637693</v>
      </c>
      <c r="Q76" s="70">
        <v>16902.455728017358</v>
      </c>
      <c r="R76" s="35">
        <v>15</v>
      </c>
      <c r="S76" s="35">
        <v>21757.016911896309</v>
      </c>
      <c r="T76" s="35">
        <v>10352.027641244591</v>
      </c>
      <c r="U76" s="37">
        <v>16798.834920059071</v>
      </c>
      <c r="V76" s="70">
        <v>19338.988687655914</v>
      </c>
      <c r="W76" s="35">
        <v>13</v>
      </c>
      <c r="X76" s="35">
        <v>24614.045326233572</v>
      </c>
      <c r="Y76" s="35">
        <v>14560.858216992556</v>
      </c>
      <c r="Z76" s="37">
        <v>19501.68812342027</v>
      </c>
      <c r="AA76" s="70">
        <v>21902.056142342604</v>
      </c>
      <c r="AB76" s="35">
        <v>12</v>
      </c>
      <c r="AC76" s="35">
        <v>28095.771391279268</v>
      </c>
      <c r="AD76" s="35">
        <v>15585.72751972474</v>
      </c>
      <c r="AE76" s="36">
        <v>21953.437530863594</v>
      </c>
      <c r="AF76" s="72" t="str">
        <f t="shared" si="1"/>
        <v>Group adj. EBIT</v>
      </c>
    </row>
    <row r="77" spans="1:32" x14ac:dyDescent="0.25">
      <c r="A77" s="127" t="s">
        <v>58</v>
      </c>
      <c r="B77" s="74">
        <v>1342.6377834435189</v>
      </c>
      <c r="C77" s="75">
        <v>12</v>
      </c>
      <c r="D77" s="75">
        <v>1891.9602690846018</v>
      </c>
      <c r="E77" s="75">
        <v>988.90962510351073</v>
      </c>
      <c r="F77" s="76">
        <v>1353.6002821982963</v>
      </c>
      <c r="G77" s="77">
        <v>4782.0225471062231</v>
      </c>
      <c r="H77" s="78">
        <v>16</v>
      </c>
      <c r="I77" s="78">
        <v>8486.640682712221</v>
      </c>
      <c r="J77" s="78">
        <v>2195.8127913680601</v>
      </c>
      <c r="K77" s="80">
        <v>4778.5058565183481</v>
      </c>
      <c r="L77" s="81">
        <v>5131.0514979728541</v>
      </c>
      <c r="M77" s="78">
        <v>16</v>
      </c>
      <c r="N77" s="78">
        <v>7904.7026033753473</v>
      </c>
      <c r="O77" s="78">
        <v>1168.5943642137186</v>
      </c>
      <c r="P77" s="80">
        <v>4906.3628818088582</v>
      </c>
      <c r="Q77" s="81">
        <v>5810.1346866703661</v>
      </c>
      <c r="R77" s="78">
        <v>16</v>
      </c>
      <c r="S77" s="78">
        <v>8423.2717584505463</v>
      </c>
      <c r="T77" s="78">
        <v>2752.9585187236789</v>
      </c>
      <c r="U77" s="80">
        <v>5842.6566402737571</v>
      </c>
      <c r="V77" s="81">
        <v>7053.8715326179508</v>
      </c>
      <c r="W77" s="78">
        <v>14</v>
      </c>
      <c r="X77" s="78">
        <v>9583.5644973644976</v>
      </c>
      <c r="Y77" s="78">
        <v>5308.4197256875877</v>
      </c>
      <c r="Z77" s="80">
        <v>6919.7692494973207</v>
      </c>
      <c r="AA77" s="81">
        <v>7858.5272960168486</v>
      </c>
      <c r="AB77" s="78">
        <v>13</v>
      </c>
      <c r="AC77" s="78">
        <v>12839.728255733115</v>
      </c>
      <c r="AD77" s="78">
        <v>5493.5685095278914</v>
      </c>
      <c r="AE77" s="76">
        <v>8000.9799402583594</v>
      </c>
      <c r="AF77" s="128" t="str">
        <f t="shared" si="1"/>
        <v>Group adj. Net Income (after minorities)</v>
      </c>
    </row>
    <row r="78" spans="1:32" thickBot="1" x14ac:dyDescent="0.25">
      <c r="A78" s="150" t="s">
        <v>59</v>
      </c>
      <c r="B78" s="151">
        <v>1012.5147935570803</v>
      </c>
      <c r="C78" s="152">
        <v>10</v>
      </c>
      <c r="D78" s="152">
        <v>1882.9626973761669</v>
      </c>
      <c r="E78" s="152">
        <v>783.37150924056959</v>
      </c>
      <c r="F78" s="153">
        <v>1122.8780668312495</v>
      </c>
      <c r="G78" s="154">
        <v>3331.8574441516053</v>
      </c>
      <c r="H78" s="155">
        <v>12</v>
      </c>
      <c r="I78" s="152">
        <v>6541.123834232817</v>
      </c>
      <c r="J78" s="156">
        <v>2420.1102372072119</v>
      </c>
      <c r="K78" s="157">
        <v>3585.6212740179221</v>
      </c>
      <c r="L78" s="154">
        <v>3649.9143903988088</v>
      </c>
      <c r="M78" s="155">
        <v>11</v>
      </c>
      <c r="N78" s="152">
        <v>5508.8127002053461</v>
      </c>
      <c r="O78" s="156">
        <v>2568.678137541679</v>
      </c>
      <c r="P78" s="157">
        <v>3834.4122588613054</v>
      </c>
      <c r="Q78" s="154">
        <v>4485.0873977944902</v>
      </c>
      <c r="R78" s="155">
        <v>12</v>
      </c>
      <c r="S78" s="152">
        <v>5673.8313787005582</v>
      </c>
      <c r="T78" s="156">
        <v>3355.9451655914363</v>
      </c>
      <c r="U78" s="157">
        <v>4562.0871932753216</v>
      </c>
      <c r="V78" s="154">
        <v>5798.7644155789312</v>
      </c>
      <c r="W78" s="155">
        <v>11</v>
      </c>
      <c r="X78" s="152">
        <v>7751.3045826473099</v>
      </c>
      <c r="Y78" s="156">
        <v>3892.9407648459201</v>
      </c>
      <c r="Z78" s="157">
        <v>6092.3660933400524</v>
      </c>
      <c r="AA78" s="154">
        <v>7795.8410764593445</v>
      </c>
      <c r="AB78" s="155">
        <v>10</v>
      </c>
      <c r="AC78" s="152">
        <v>9753.3682414645973</v>
      </c>
      <c r="AD78" s="156">
        <v>4487.0583183993513</v>
      </c>
      <c r="AE78" s="153">
        <v>7412.0013366404792</v>
      </c>
      <c r="AF78" s="114" t="str">
        <f t="shared" si="1"/>
        <v>Group reported Net Income (after minorities)</v>
      </c>
    </row>
    <row r="79" spans="1:32" ht="12.75" customHeight="1" x14ac:dyDescent="0.2">
      <c r="A79" s="178" t="s">
        <v>5</v>
      </c>
      <c r="B79" s="178"/>
      <c r="C79" s="178"/>
      <c r="D79" s="178"/>
      <c r="E79" s="178"/>
      <c r="F79" s="178"/>
      <c r="G79" s="178"/>
      <c r="H79" s="178"/>
      <c r="I79" s="178"/>
      <c r="J79" s="178"/>
      <c r="K79" s="178"/>
      <c r="L79" s="178"/>
      <c r="M79" s="1"/>
      <c r="N79" s="1"/>
      <c r="O79" s="1"/>
      <c r="P79" s="1"/>
      <c r="Q79" s="1"/>
      <c r="R79" s="1"/>
      <c r="S79" s="1"/>
      <c r="T79" s="1"/>
      <c r="U79" s="1"/>
      <c r="V79" s="1"/>
      <c r="W79" s="1"/>
      <c r="X79" s="1"/>
      <c r="Y79" s="1"/>
      <c r="Z79" s="1"/>
      <c r="AA79" s="1"/>
      <c r="AB79" s="1"/>
      <c r="AC79" s="1"/>
      <c r="AD79" s="1"/>
      <c r="AE79" s="1"/>
    </row>
    <row r="81" spans="1:31" ht="12.75" x14ac:dyDescent="0.2">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75" x14ac:dyDescent="0.25">
      <c r="A82" s="159" t="s">
        <v>6</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 customHeight="1" x14ac:dyDescent="0.2">
      <c r="A83" s="177" t="s">
        <v>7</v>
      </c>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row>
    <row r="84" spans="1:31" ht="15" customHeight="1" x14ac:dyDescent="0.2">
      <c r="A84" s="177"/>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row>
    <row r="85" spans="1:31" x14ac:dyDescent="0.2">
      <c r="A85" s="2"/>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x14ac:dyDescent="0.2">
      <c r="A86" s="2"/>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75" x14ac:dyDescent="0.25">
      <c r="A87" s="159"/>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2.75" x14ac:dyDescent="0.2">
      <c r="A88" s="3"/>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2.75" x14ac:dyDescent="0.2">
      <c r="A89" s="3"/>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2.75" x14ac:dyDescent="0.2">
      <c r="A90" s="3"/>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2.75" x14ac:dyDescent="0.2">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2.75" x14ac:dyDescent="0.2">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2.75"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2.75"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2.75"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2.75"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2:31" ht="12.75"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2:31" ht="12.75"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2:31" ht="12.75" x14ac:dyDescent="0.2">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2:31" ht="12.75"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2:31" ht="12.75"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2:31" ht="12.75"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2:31" ht="12.75"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2:31" ht="12.75"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2:31" ht="12.75"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2:31" ht="12.75"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2:31" ht="12.75"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2:31" ht="12.75"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2:31" ht="12.75"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2:31" ht="12.75"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2:31" ht="12.75" x14ac:dyDescent="0.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2:31" ht="12.75" x14ac:dyDescent="0.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2:31" ht="12.75" x14ac:dyDescent="0.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2:31" ht="12.75" x14ac:dyDescent="0.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2:31" ht="12.75" x14ac:dyDescent="0.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2:31" ht="12.75" x14ac:dyDescent="0.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2:31" ht="12.75"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2:31" ht="12.75"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2:31" ht="12.75"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2:31" ht="12.75"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2:31" ht="12.75"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2:31" ht="12.75"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2:31" ht="12.75"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2:31" ht="12.75"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2:31" ht="12.75"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2:31" ht="12.75"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2:31" ht="12.75"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2:31" ht="12.75"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2:31" ht="12.75"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2:31" ht="12.75"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2:31" ht="12.75"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2:31" ht="12.75" x14ac:dyDescent="0.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2:31" ht="12.75" x14ac:dyDescent="0.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2:31" ht="12.75" x14ac:dyDescent="0.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2:31" ht="12.75" x14ac:dyDescent="0.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2:31" ht="12.75" x14ac:dyDescent="0.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2:31" ht="12.75" x14ac:dyDescent="0.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2:31" ht="12.75" x14ac:dyDescent="0.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2:31" ht="12.75" x14ac:dyDescent="0.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2:31" ht="12.75" x14ac:dyDescent="0.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2:31" ht="12.75" x14ac:dyDescent="0.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2:31" ht="12.75" x14ac:dyDescent="0.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2:31" ht="12.75" x14ac:dyDescent="0.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2:31" ht="12.75" x14ac:dyDescent="0.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2:31" ht="12.75" x14ac:dyDescent="0.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2:31" ht="12.75" x14ac:dyDescent="0.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2:31" ht="12.75" x14ac:dyDescent="0.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2:31" ht="12.75" x14ac:dyDescent="0.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2:31" ht="12.75" x14ac:dyDescent="0.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2:31" ht="12.75" x14ac:dyDescent="0.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2:31" ht="12.75" x14ac:dyDescent="0.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2:31" ht="12.75" x14ac:dyDescent="0.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2:31" ht="12.75" x14ac:dyDescent="0.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2:31" ht="12.75" x14ac:dyDescent="0.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2:31" ht="12.75" x14ac:dyDescent="0.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2:31" ht="12.75" x14ac:dyDescent="0.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2:31" ht="12.75" x14ac:dyDescent="0.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2:31" ht="12.75" x14ac:dyDescent="0.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2:31" ht="12.75" x14ac:dyDescent="0.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2:31" ht="12.75" x14ac:dyDescent="0.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2:31" ht="12.75" x14ac:dyDescent="0.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2:31" ht="12.75" x14ac:dyDescent="0.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2:31" ht="12.75" x14ac:dyDescent="0.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2:31" ht="12.75" x14ac:dyDescent="0.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2:31" ht="12.75" x14ac:dyDescent="0.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2:31" ht="12.75" x14ac:dyDescent="0.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2:31" ht="12.75" x14ac:dyDescent="0.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2:31" ht="12.75" x14ac:dyDescent="0.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2:31" ht="12.75" x14ac:dyDescent="0.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2:31" ht="12.75" x14ac:dyDescent="0.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2:31" ht="12.75"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2:31" ht="12.75"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2:31" ht="12.75"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2:31" ht="12.75"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2:31" ht="12.75"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2:31" ht="12.75" x14ac:dyDescent="0.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2:31" ht="12.75"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2:31" ht="12.75"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2:31" ht="12.75"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2:31" ht="12.75" x14ac:dyDescent="0.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2:31" ht="12.75" x14ac:dyDescent="0.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2:31" ht="12.75" x14ac:dyDescent="0.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2:31" ht="12.75" x14ac:dyDescent="0.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2:31" ht="12.75" x14ac:dyDescent="0.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2:31" ht="12.75" x14ac:dyDescent="0.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2:31" ht="12.75" x14ac:dyDescent="0.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2:31" ht="12.75" x14ac:dyDescent="0.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2:31" ht="12.75" x14ac:dyDescent="0.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2:31" ht="12.75" x14ac:dyDescent="0.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2:31" ht="12.75" x14ac:dyDescent="0.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2:31" ht="12.75" x14ac:dyDescent="0.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2:31" ht="12.75"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2:31" ht="12.75"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2:31" ht="12.75"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2:31" ht="12.75"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2:31" ht="12.75"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2:31" ht="12.75"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2:31" ht="12.75"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2:31" ht="12.75"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2:31" ht="12.75"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2:31" ht="12.75"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2:31" ht="12.75"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2:31" ht="12.75"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2:31" ht="12.75"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2:31" ht="12.75"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2:31" ht="12.75"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2:31" ht="12.75"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2:31" ht="12.75"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2:31" ht="12.75"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2:31" ht="12.75"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2:31" ht="12.75"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2:31" ht="12.75"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2:31" ht="12.75"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2:31" ht="12.75"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2:31" ht="12.75"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2:31" ht="12.75"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2:31" ht="12.75"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2:31" ht="12.75"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2:31" ht="12.75"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2:31" ht="12.75" x14ac:dyDescent="0.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2:31" ht="12.75" x14ac:dyDescent="0.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2:31" ht="12.75" x14ac:dyDescent="0.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2:31" ht="12.75" x14ac:dyDescent="0.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2:31" ht="12.75" x14ac:dyDescent="0.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2:31" ht="12.75" x14ac:dyDescent="0.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2:31" ht="12.75" x14ac:dyDescent="0.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2:31" ht="12.75" x14ac:dyDescent="0.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2:31" ht="12.75" x14ac:dyDescent="0.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2:31" ht="12.75" x14ac:dyDescent="0.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2:31" ht="12.75" x14ac:dyDescent="0.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2:31" ht="12.75" x14ac:dyDescent="0.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2:31" ht="12.75" x14ac:dyDescent="0.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2:31" ht="12.75"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2:31" ht="12.75"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2:31" ht="12.75"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2:31" ht="12.75"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2:31" ht="12.75"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2:31" ht="12.75"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2:31" ht="12.75"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2:31" ht="12.75"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2:31" ht="12.75"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2:31" ht="12.75"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2:31" ht="12.75" x14ac:dyDescent="0.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2:31" ht="12.75" x14ac:dyDescent="0.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2:31" ht="12.75" x14ac:dyDescent="0.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2:31" ht="12.75" x14ac:dyDescent="0.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2:31" ht="12.75" x14ac:dyDescent="0.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2:31" ht="12.75" x14ac:dyDescent="0.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2:31" ht="12.75" x14ac:dyDescent="0.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2:31" ht="12.75" x14ac:dyDescent="0.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2:31" ht="12.75" x14ac:dyDescent="0.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2:31" ht="12.75" x14ac:dyDescent="0.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2:31" ht="12.75" x14ac:dyDescent="0.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2:31" ht="12.75" x14ac:dyDescent="0.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2:31" ht="12.75" x14ac:dyDescent="0.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2:31" ht="12.75" x14ac:dyDescent="0.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2:31" ht="12.75" x14ac:dyDescent="0.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2:31" ht="12.75" x14ac:dyDescent="0.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2:31" ht="12.75" x14ac:dyDescent="0.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2:31" ht="12.75" x14ac:dyDescent="0.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2:31" ht="12.75" x14ac:dyDescent="0.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2:31" ht="12.75" x14ac:dyDescent="0.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2:31" ht="12.75"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2:31" ht="12.75" x14ac:dyDescent="0.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2:31" ht="12.75" x14ac:dyDescent="0.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2:31" ht="12.75" x14ac:dyDescent="0.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2:31" ht="12.75" x14ac:dyDescent="0.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2:31" ht="12.75"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2:31" ht="12.75" x14ac:dyDescent="0.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2:31" ht="12.75" x14ac:dyDescent="0.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2:31" ht="12.75" x14ac:dyDescent="0.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2:31" ht="12.75" x14ac:dyDescent="0.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2:31" ht="12.75" x14ac:dyDescent="0.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2:31" ht="12.75" x14ac:dyDescent="0.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2:31" ht="12.75" x14ac:dyDescent="0.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2:31" ht="12.75" x14ac:dyDescent="0.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2:31" ht="12.75" x14ac:dyDescent="0.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2:31" ht="12.75" x14ac:dyDescent="0.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2:31" ht="12.75" x14ac:dyDescent="0.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2:31" ht="12.75" x14ac:dyDescent="0.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2:31" ht="12.75" x14ac:dyDescent="0.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2:31" ht="12.75" x14ac:dyDescent="0.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2:31" ht="12.75" x14ac:dyDescent="0.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2:31" ht="12.75" x14ac:dyDescent="0.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2:31" ht="12.75" x14ac:dyDescent="0.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2:31" ht="12.75" x14ac:dyDescent="0.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2:31" ht="12.75" x14ac:dyDescent="0.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2:31" ht="12.75" x14ac:dyDescent="0.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2:31" ht="12.75" x14ac:dyDescent="0.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2:31" ht="12.75" x14ac:dyDescent="0.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2:31" ht="12.75" x14ac:dyDescent="0.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2:31" ht="12.75" x14ac:dyDescent="0.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2:31" ht="12.75" x14ac:dyDescent="0.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2:31" ht="12.75" x14ac:dyDescent="0.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2:31" ht="12.75" x14ac:dyDescent="0.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2:31" ht="12.75" x14ac:dyDescent="0.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2:31" ht="12.75" x14ac:dyDescent="0.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2:31" ht="12.75" x14ac:dyDescent="0.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2:31" ht="12.75" x14ac:dyDescent="0.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2:31" ht="12.75" x14ac:dyDescent="0.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2:31" ht="12.75" x14ac:dyDescent="0.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2:31" ht="12.75" x14ac:dyDescent="0.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2:31" ht="12.75" x14ac:dyDescent="0.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2:31" ht="12.75" x14ac:dyDescent="0.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2:31" ht="12.75" x14ac:dyDescent="0.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2:31" ht="12.75" x14ac:dyDescent="0.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2:31" ht="12.75" x14ac:dyDescent="0.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2:31" ht="12.75" x14ac:dyDescent="0.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2:31" ht="12.75" x14ac:dyDescent="0.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2:31" ht="12.75" x14ac:dyDescent="0.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2:31" ht="12.75" x14ac:dyDescent="0.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2:31" ht="12.75" x14ac:dyDescent="0.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2:31" ht="12.75" x14ac:dyDescent="0.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2:31" ht="12.75" x14ac:dyDescent="0.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2:31" ht="12.75" x14ac:dyDescent="0.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2:31" ht="12.75" x14ac:dyDescent="0.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2:31" ht="12.75" x14ac:dyDescent="0.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2:31" ht="12.75" x14ac:dyDescent="0.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2:31" ht="12.75" x14ac:dyDescent="0.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2:31" ht="12.75" x14ac:dyDescent="0.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2:31" ht="12.75" x14ac:dyDescent="0.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2:31" ht="12.75" x14ac:dyDescent="0.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2:31" ht="12.75" x14ac:dyDescent="0.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2:31" ht="12.75" x14ac:dyDescent="0.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2:31" ht="12.75" x14ac:dyDescent="0.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2:31" ht="12.75" x14ac:dyDescent="0.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2:31" ht="12.75" x14ac:dyDescent="0.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2:31" ht="12.75" x14ac:dyDescent="0.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2:31" ht="12.75" x14ac:dyDescent="0.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2:31" ht="12.75" x14ac:dyDescent="0.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2:31" ht="12.75" x14ac:dyDescent="0.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2:31" ht="12.75" x14ac:dyDescent="0.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2:31" ht="12.75" x14ac:dyDescent="0.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2:31" ht="12.75" x14ac:dyDescent="0.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2:31" ht="12.75" x14ac:dyDescent="0.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2:31" ht="12.75" x14ac:dyDescent="0.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2:31" ht="12.75" x14ac:dyDescent="0.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2:31" ht="12.75" x14ac:dyDescent="0.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2:31" ht="12.75" x14ac:dyDescent="0.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2:31" ht="12.75" x14ac:dyDescent="0.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2:31" ht="12.75" x14ac:dyDescent="0.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2:31" ht="12.75" x14ac:dyDescent="0.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2:31" ht="12.75" x14ac:dyDescent="0.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2:31" ht="12.75" x14ac:dyDescent="0.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2:31" ht="12.75" x14ac:dyDescent="0.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2:31" ht="12.75" x14ac:dyDescent="0.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2:31" ht="12.75" x14ac:dyDescent="0.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2:31" ht="12.75" x14ac:dyDescent="0.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2:31" ht="12.75" x14ac:dyDescent="0.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2:31" ht="12.75" x14ac:dyDescent="0.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2:31" ht="12.75" x14ac:dyDescent="0.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2:31" ht="12.75" x14ac:dyDescent="0.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2:31" ht="12.75" x14ac:dyDescent="0.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2:31" ht="12.75" x14ac:dyDescent="0.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2:31" ht="12.75" x14ac:dyDescent="0.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2:31" ht="12.75" x14ac:dyDescent="0.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2:31" ht="12.75" x14ac:dyDescent="0.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2:31" ht="12.75" x14ac:dyDescent="0.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2:31" ht="12.75" x14ac:dyDescent="0.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2:31" ht="12.75" x14ac:dyDescent="0.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2:31" ht="12.75" x14ac:dyDescent="0.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2:31" ht="12.75" x14ac:dyDescent="0.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2:31" ht="12.75" x14ac:dyDescent="0.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2:31" ht="12.75" x14ac:dyDescent="0.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2:31" ht="12.75" x14ac:dyDescent="0.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2:31" ht="12.75" x14ac:dyDescent="0.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2:31" ht="12.75" x14ac:dyDescent="0.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2:31" ht="12.75" x14ac:dyDescent="0.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2:31" ht="12.75" x14ac:dyDescent="0.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2:31" ht="12.75" x14ac:dyDescent="0.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2:31" ht="12.75" x14ac:dyDescent="0.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2:31" ht="12.75" x14ac:dyDescent="0.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2:31" ht="12.75" x14ac:dyDescent="0.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2:31" ht="12.75" x14ac:dyDescent="0.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2:31" ht="12.75" x14ac:dyDescent="0.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2:31" ht="12.75" x14ac:dyDescent="0.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2:31" ht="12.75" x14ac:dyDescent="0.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2:31" ht="12.75" x14ac:dyDescent="0.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2:31" ht="12.75" x14ac:dyDescent="0.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2:31" ht="12.75" x14ac:dyDescent="0.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2:31" ht="12.75" x14ac:dyDescent="0.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2:31" ht="12.75" x14ac:dyDescent="0.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2:31" ht="12.75" x14ac:dyDescent="0.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2:31" ht="12.75" x14ac:dyDescent="0.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2:31" ht="12.75" x14ac:dyDescent="0.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2:31" ht="12.75" x14ac:dyDescent="0.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2:31" ht="12.75" x14ac:dyDescent="0.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2:31" ht="12.75" x14ac:dyDescent="0.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2:31" ht="12.75" x14ac:dyDescent="0.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2:31" ht="12.75" x14ac:dyDescent="0.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2:31" ht="12.75" x14ac:dyDescent="0.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2:31" ht="12.75" x14ac:dyDescent="0.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2:31" ht="12.75" x14ac:dyDescent="0.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2:31" ht="12.75" x14ac:dyDescent="0.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2:31" ht="12.75" x14ac:dyDescent="0.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2:31" ht="12.75" x14ac:dyDescent="0.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2:31" ht="12.75" x14ac:dyDescent="0.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2:31" ht="12.75" x14ac:dyDescent="0.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2:31" ht="12.75" x14ac:dyDescent="0.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2:31" ht="12.75" x14ac:dyDescent="0.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2:31" ht="12.75"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2:31" ht="12.75"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2:31" ht="12.75"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2:31" ht="12.75"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2:31" ht="12.75"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2:31" ht="12.75" x14ac:dyDescent="0.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2:31" ht="12.75" x14ac:dyDescent="0.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2:31" x14ac:dyDescent="0.2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2:31" x14ac:dyDescent="0.2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2:31" x14ac:dyDescent="0.2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2:31" x14ac:dyDescent="0.2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sheetData>
  <mergeCells count="3">
    <mergeCell ref="A1:AF2"/>
    <mergeCell ref="A79:L79"/>
    <mergeCell ref="A83:AE84"/>
  </mergeCells>
  <pageMargins left="0.31496062992125984" right="0.31496062992125984" top="0.31496062992125984" bottom="0.31496062992125984" header="0.11811023622047245" footer="0.11811023622047245"/>
  <pageSetup paperSize="9" scale="44" orientation="landscape" r:id="rId1"/>
  <headerFooter>
    <oddHeader>&amp;L&amp;"Arial,Fett"&amp;20Consensus Details Q3 and FY 2020 - 2024</oddHeader>
    <oddFooter>&amp;L&amp;D</oddFooter>
  </headerFooter>
  <colBreaks count="1" manualBreakCount="1">
    <brk id="32" max="1048575" man="1"/>
  </colBreaks>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BDA494-FC39-425D-9917-10A0F2E4D0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CD28A2-CD99-41AA-85F8-33EBA8643FD0}">
  <ds:schemaRefs>
    <ds:schemaRef ds:uri="http://purl.org/dc/terms/"/>
    <ds:schemaRef ds:uri="208e050b-f7ba-418a-9781-8bbecc53a0a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7cf9329-558c-4af1-badf-c8c6c88f9364"/>
    <ds:schemaRef ds:uri="http://www.w3.org/XML/1998/namespace"/>
    <ds:schemaRef ds:uri="http://purl.org/dc/dcmitype/"/>
  </ds:schemaRefs>
</ds:datastoreItem>
</file>

<file path=customXml/itemProps3.xml><?xml version="1.0" encoding="utf-8"?>
<ds:datastoreItem xmlns:ds="http://schemas.openxmlformats.org/officeDocument/2006/customXml" ds:itemID="{71A4BAEC-962A-4343-BD9D-44817C9E79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 Collaboration Service</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 Svea</dc:creator>
  <cp:lastModifiedBy>Claaßen, Mareike</cp:lastModifiedBy>
  <cp:lastPrinted>2020-10-27T10:41:43Z</cp:lastPrinted>
  <dcterms:created xsi:type="dcterms:W3CDTF">2020-10-26T15:52:04Z</dcterms:created>
  <dcterms:modified xsi:type="dcterms:W3CDTF">2020-10-27T11:55:30Z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y fmtid="{D5CDD505-2E9C-101B-9397-08002B2CF9AE}" pid="3" name="CofWorkbookId">
    <vt:lpwstr>034e11b3-edd8-408d-a135-c2f6481ef641</vt:lpwstr>
  </property>
</Properties>
</file>