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A79005380\AppData\Local\Microsoft\Windows\INetCache\Content.Outlook\PT38X9LD\"/>
    </mc:Choice>
  </mc:AlternateContent>
  <xr:revisionPtr revIDLastSave="0" documentId="13_ncr:1_{E350C67B-79D2-4668-8E20-3A511EFFFFF4}" xr6:coauthVersionLast="41" xr6:coauthVersionMax="41" xr10:uidLastSave="{00000000-0000-0000-0000-000000000000}"/>
  <bookViews>
    <workbookView xWindow="-120" yWindow="-120" windowWidth="29040" windowHeight="15840" xr2:uid="{C0E7E55B-F903-4974-952B-38280BBB2F07}"/>
  </bookViews>
  <sheets>
    <sheet name="Overview" sheetId="1" r:id="rId1"/>
  </sheets>
  <externalReferences>
    <externalReference r:id="rId2"/>
    <externalReference r:id="rId3"/>
    <externalReference r:id="rId4"/>
    <externalReference r:id="rId5"/>
  </externalReferences>
  <definedNames>
    <definedName name="__FDS_HYPERLINK_TOGGLE_STATE__" hidden="1">"ON"</definedName>
    <definedName name="__FDS_UNIQUE_RANGE_ID_GENERATOR_COUNTER" hidden="1">1</definedName>
    <definedName name="_1_FY16">#REF!:INDEX(#REF!,COUNTA(#REF!),1)</definedName>
    <definedName name="_1_FY17">#REF!:INDEX(#REF!,COUNTA(#REF!),1)</definedName>
    <definedName name="_1_FY18">#REF!:INDEX(#REF!,COUNTA(#REF!),1)</definedName>
    <definedName name="_10_FY16">#REF!:INDEX(#REF!,COUNTA(#REF!),1)</definedName>
    <definedName name="_10_FY17">#REF!:INDEX(#REF!,COUNTA(#REF!),1)</definedName>
    <definedName name="_10_FY18">#REF!:INDEX(#REF!,COUNTA(#REF!),1)</definedName>
    <definedName name="_11_0Graph_S">'[1]Rev&amp;CoGS'!#REF!</definedName>
    <definedName name="_12_0Graph_S">'[1]Rev&amp;CoGS'!#REF!</definedName>
    <definedName name="_2_FY16">#REF!:INDEX(#REF!,COUNTA(#REF!),1)</definedName>
    <definedName name="_2_FY17">#REF!:INDEX(#REF!,COUNTA(#REF!),1)</definedName>
    <definedName name="_2_FY18">#REF!:INDEX(#REF!,COUNTA(#REF!),1)</definedName>
    <definedName name="_3_0Equity_capital_contribut">'[2]D2 DCF'!#REF!</definedName>
    <definedName name="_3_FY16">#REF!:INDEX(#REF!,COUNTA(#REF!),1)</definedName>
    <definedName name="_3_FY17">#REF!:INDEX(#REF!,COUNTA(#REF!),1)</definedName>
    <definedName name="_3_FY18">#REF!:INDEX(#REF!,COUNTA(#REF!),1)</definedName>
    <definedName name="_4_0Equity_capital_contribut">'[2]D2 DCF'!#REF!</definedName>
    <definedName name="_4_FY16">#REF!:INDEX(#REF!,COUNTA(#REF!),1)</definedName>
    <definedName name="_4_FY17">#REF!:INDEX(#REF!,COUNTA(#REF!),1)</definedName>
    <definedName name="_4_FY18">#REF!:INDEX(#REF!,COUNTA(#REF!),1)</definedName>
    <definedName name="_5_FY16">#REF!:INDEX(#REF!,COUNTA(#REF!),1)</definedName>
    <definedName name="_5_FY17">#REF!:INDEX(#REF!,COUNTA(#REF!),1)</definedName>
    <definedName name="_5_FY18">#REF!:INDEX(#REF!,COUNTA(#REF!),1)</definedName>
    <definedName name="_6_FY16">#REF!:INDEX(#REF!,COUNTA(#REF!),1)</definedName>
    <definedName name="_6_FY17">#REF!:INDEX(#REF!,COUNTA(#REF!),1)</definedName>
    <definedName name="_6_FY18">#REF!:INDEX(#REF!,COUNTA(#REF!),1)</definedName>
    <definedName name="_7_0FINANCING_REQUIREM">'[2]D2 DCF'!#REF!</definedName>
    <definedName name="_7_FY16">#REF!:INDEX(#REF!,COUNTA(#REF!),1)</definedName>
    <definedName name="_7_FY17">#REF!:INDEX(#REF!,COUNTA(#REF!),1)</definedName>
    <definedName name="_7_FY18">#REF!:INDEX(#REF!,COUNTA(#REF!),1)</definedName>
    <definedName name="_8_0FINANCING_REQUIREM">'[2]D2 DCF'!#REF!</definedName>
    <definedName name="_8_FY16">#REF!:INDEX(#REF!,COUNTA(#REF!),1)</definedName>
    <definedName name="_8_FY17">#REF!:INDEX(#REF!,COUNTA(#REF!),1)</definedName>
    <definedName name="_8_FY18">#REF!:INDEX(#REF!,COUNTA(#REF!),1)</definedName>
    <definedName name="_9_FY16">#REF!:INDEX(#REF!,COUNTA(#REF!),1)</definedName>
    <definedName name="_9_FY17">#REF!:INDEX(#REF!,COUNTA(#REF!),1)</definedName>
    <definedName name="_9_FY18">#REF!:INDEX(#REF!,COUNTA(#REF!),1)</definedName>
    <definedName name="_g3" localSheetId="0"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0" hidden="1">{"Line Efficiency",#N/A,FALSE,"Benchmarking"}</definedName>
    <definedName name="_g4" hidden="1">{"Line Efficiency",#N/A,FALSE,"Benchmarking"}</definedName>
    <definedName name="_g5" localSheetId="0" hidden="1">{"print 1",#N/A,FALSE,"PrimeCo PCS";"print 2",#N/A,FALSE,"PrimeCo PCS";"valuation",#N/A,FALSE,"PrimeCo PCS"}</definedName>
    <definedName name="_g5" hidden="1">{"print 1",#N/A,FALSE,"PrimeCo PCS";"print 2",#N/A,FALSE,"PrimeCo PCS";"valuation",#N/A,FALSE,"PrimeCo PCS"}</definedName>
    <definedName name="_g6" localSheetId="0"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0"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0"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c"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chsenbeschriftung">#REF!:INDEX(#REF!,COUNTA(#REF!),1)</definedName>
    <definedName name="Auswahl">#REF!</definedName>
    <definedName name="Bank_of_America">#REF!</definedName>
    <definedName name="Banken">#REF!</definedName>
    <definedName name="cde" localSheetId="0" hidden="1">{"subs",#N/A,FALSE,"database ";"proportional",#N/A,FALSE,"database "}</definedName>
    <definedName name="cde" hidden="1">{"subs",#N/A,FALSE,"database ";"proportional",#N/A,FALSE,"database "}</definedName>
    <definedName name="CY">#REF!:INDEX(#REF!,COUNTA(#REF!),1)</definedName>
    <definedName name="d">'[2]D2 DCF'!#REF!</definedName>
    <definedName name="DE">#REF!</definedName>
    <definedName name="_xlnm.Print_Area" localSheetId="0">Overview!$A$2:$AF$124</definedName>
    <definedName name="_xlnm.Print_Titles" localSheetId="0">Overview!$12:$12</definedName>
    <definedName name="efg" localSheetId="0" hidden="1">{"Employee Efficiency",#N/A,FALSE,"Benchmarking"}</definedName>
    <definedName name="efg" hidden="1">{"Employee Efficiency",#N/A,FALSE,"Benchmarking"}</definedName>
    <definedName name="forecast" localSheetId="0">[3]Quicklinks!$A$43:$A$49</definedName>
    <definedName name="forecast">[4]Quicklinks!$B$48:$B$54</definedName>
    <definedName name="forecast2" localSheetId="0">[3]Quicklinks!$A$51:$A$53</definedName>
    <definedName name="g" hidden="1">{"Tariff Comparison",#N/A,FALSE,"Benchmarking";"Tariff Comparison 2",#N/A,FALSE,"Benchmarking";"Tariff Comparison 3",#N/A,FALSE,"Benchmarking"}</definedName>
    <definedName name="KPI">#REF!</definedName>
    <definedName name="Pivot_FCF">#REF!:INDEX(#REF!,COUNTA(#REF!),1)</definedName>
    <definedName name="Print_Area" localSheetId="0">Overview!$A$2:$AH$124</definedName>
    <definedName name="Print_Titles" localSheetId="0">Overview!$12:$12</definedName>
    <definedName name="Quicklinks">#REF!</definedName>
    <definedName name="Revenues">#REF!+#REF!,#REF!,#REF!,#REF!,#REF!,#REF!,#REF!,#REF!,#REF!,#REF!,#REF!,#REF!,#REF!,#REF!,#REF!,#REF!</definedName>
    <definedName name="w">#REF!:INDEX(#REF!,COUNTA(#REF!),1)</definedName>
    <definedName name="wrn.All._.Company._.Analyses."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database." localSheetId="0" hidden="1">{"subs",#N/A,FALSE,"database ";"proportional",#N/A,FALSE,"database "}</definedName>
    <definedName name="wrn.database." hidden="1">{"subs",#N/A,FALSE,"database ";"proportional",#N/A,FALSE,"database "}</definedName>
    <definedName name="wrn.Employee._.Efficiency." localSheetId="0" hidden="1">{"Employee Efficiency",#N/A,FALSE,"Benchmarking"}</definedName>
    <definedName name="wrn.Employee._.Efficiency." hidden="1">{"Employee Efficiency",#N/A,FALSE,"Benchmarking"}</definedName>
    <definedName name="wrn.international." localSheetId="0"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0" hidden="1">{"Line Efficiency",#N/A,FALSE,"Benchmarking"}</definedName>
    <definedName name="wrn.Line._.Efficiency." hidden="1">{"Line Efficiency",#N/A,FALSE,"Benchmarking"}</definedName>
    <definedName name="wrn.PrimeCo." localSheetId="0" hidden="1">{"print 1",#N/A,FALSE,"PrimeCo PCS";"print 2",#N/A,FALSE,"PrimeCo PCS";"valuation",#N/A,FALSE,"PrimeCo PCS"}</definedName>
    <definedName name="wrn.PrimeCo." hidden="1">{"print 1",#N/A,FALSE,"PrimeCo PCS";"print 2",#N/A,FALSE,"PrimeCo PCS";"valuation",#N/A,FALSE,"PrimeCo PCS"}</definedName>
    <definedName name="wrn.print._.pages." localSheetId="0"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0"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0"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x">#REF!:INDEX(#REF!,COUNTA(#REF!),1)</definedName>
    <definedName name="y">#REF!:INDEX(#REF!,COUNTA(#REF!),1)</definedName>
    <definedName name="Z_82EF7F68_AE60_4A60_ABDF_0628EECE1985_.wvu.Cols" localSheetId="0" hidden="1">Overview!#REF!</definedName>
    <definedName name="Z_82EF7F68_AE60_4A60_ABDF_0628EECE1985_.wvu.PrintArea" localSheetId="0" hidden="1">Overview!$A$12:$AD$113</definedName>
    <definedName name="Z_82EF7F68_AE60_4A60_ABDF_0628EECE1985_.wvu.PrintTitles" localSheetId="0" hidden="1">Overview!$12:$12</definedName>
    <definedName name="Z_82EF7F68_AE60_4A60_ABDF_0628EECE1985_.wvu.Rows" localSheetId="0" hidden="1">Overview!$1:$1,Overview!#REF!,Overview!#REF!,Overview!#REF!,Overview!#REF!</definedName>
    <definedName name="Z_C58CF9B4_4AF9_4AC2_9DFE_8001A5B43970_.wvu.Cols" localSheetId="0" hidden="1">Overview!#REF!</definedName>
    <definedName name="Z_C58CF9B4_4AF9_4AC2_9DFE_8001A5B43970_.wvu.PrintArea" localSheetId="0" hidden="1">Overview!$A$12:$AD$113</definedName>
    <definedName name="Z_C58CF9B4_4AF9_4AC2_9DFE_8001A5B43970_.wvu.PrintTitles" localSheetId="0" hidden="1">Overview!$12:$12</definedName>
    <definedName name="Z_C58CF9B4_4AF9_4AC2_9DFE_8001A5B43970_.wvu.Rows" localSheetId="0" hidden="1">Overview!$1:$1,Overview!#REF!,Overview!#REF!,Overview!#REF!,Overview!#REF!</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1" i="1" l="1"/>
  <c r="D1" i="1"/>
  <c r="C1" i="1"/>
  <c r="B1" i="1"/>
</calcChain>
</file>

<file path=xl/sharedStrings.xml><?xml version="1.0" encoding="utf-8"?>
<sst xmlns="http://schemas.openxmlformats.org/spreadsheetml/2006/main" count="529" uniqueCount="78">
  <si>
    <t>Median</t>
  </si>
  <si>
    <t>Disclaimer</t>
  </si>
  <si>
    <t xml:space="preserve">This document had been issued by Deutsche Telekom AG for information purposed only and is not intended to constitute investment advice. It is based on estimates and forecasts of various analysts regarding our revenues, earnings and business developments. </t>
  </si>
  <si>
    <t>duch edtimated and forecadtd cannot be independently verified by readon of the dubjective character. Deutdche Telekom gived no guarantee, repredentation or warranty and id not redpondible or liable ad to itd accuracy and completenedd.</t>
  </si>
  <si>
    <t>Haftungsausschluss</t>
  </si>
  <si>
    <t>Dieses Dokument wurde von der Deutschen Telekom AG ausschließlich zu Informationszwecken erstellt und dient keinesfalls der Anlageberatung. Es beruht auf der Bewertung der bisherigen und Einschätzung der zukünftigen Umsatz-, Gewinn- und</t>
  </si>
  <si>
    <t>Geschäftsentwicklung durch verschiedene Börsenanalysten. Die Bewertungen und Einschätzungen sind wegen ihres subjektiven Charakters einer unabhängigen Verifizierung nicht zugänglich. Trotz sorgfältiger Prüfung kann die Deutsche Telekom AG keine Garantie,</t>
  </si>
  <si>
    <t>Zusicherung oder Gewährleistung für die Vollständigkeit und Richtigkeit abgeben; eine Verantwortlichkeit und Haftung ist folglich insoweit ausgeschlossen.</t>
  </si>
  <si>
    <t># of edtimated</t>
  </si>
  <si>
    <t>High</t>
  </si>
  <si>
    <t>Low</t>
  </si>
  <si>
    <t>Average</t>
  </si>
  <si>
    <t>FY 19</t>
  </si>
  <si>
    <t>CAGR 19/23</t>
  </si>
  <si>
    <t>CAGR 15/19 Act</t>
  </si>
  <si>
    <t>Total Service revs</t>
  </si>
  <si>
    <t>Group Development</t>
  </si>
  <si>
    <t>GD Towers</t>
  </si>
  <si>
    <t>Adj. EBITDA</t>
  </si>
  <si>
    <t xml:space="preserve">This document has been issued by Deutsche Telekom AG for information purposes only and is not intended to constitute investment advice. It is based on estimates and forecasts of various analysts regarding our revenues, earnings and business developments. </t>
  </si>
  <si>
    <t>Such estimates and forecasts cannot be independently verified by reason of the subjective character. Deutsche Telekom gives no guarantee, representation or warranty and is not responsible or liable as to its accuracy and completeness.</t>
  </si>
  <si>
    <t xml:space="preserve">Dieses Dokument wurde von der Deutschen Telekom AG ausschließlich zu Informationszwecken erstellt und dient keinesfalls der Anlageberatung. Es beruht auf der Bewertung der bisherigen und Einschätzung der zukünftigen Umsatz-, Gewinn- und </t>
  </si>
  <si>
    <t xml:space="preserve">Geschäftsentwicklung durch verschiedene Börsenanalysten. Die Bewertungen und Einschätzungen sind wegen ihres subjektiven Charakters einer unabhängigen Verifizierung nicht zugänglich. Trotz sorgfältiger Prüfung kann die Deutsche Telekom AG keine Garantie, </t>
  </si>
  <si>
    <t>Q4</t>
  </si>
  <si>
    <t>FY    20</t>
  </si>
  <si>
    <t>FY    21</t>
  </si>
  <si>
    <t>FY    22</t>
  </si>
  <si>
    <t>FY    23</t>
  </si>
  <si>
    <t>DE</t>
  </si>
  <si>
    <t>MSR growth YoY in %</t>
  </si>
  <si>
    <t>Mobile Contract Net Adds (own-branded) ['000]</t>
  </si>
  <si>
    <t>Retail Line Losses ['000]</t>
  </si>
  <si>
    <t>BB retail Net Adds DT ['000]</t>
  </si>
  <si>
    <t>Fibre Net Adds Retail ['000]</t>
  </si>
  <si>
    <t>TV Customer Net Adds ['000]</t>
  </si>
  <si>
    <t>USA (gross revs in €)</t>
  </si>
  <si>
    <t xml:space="preserve">  Gross revs in $</t>
  </si>
  <si>
    <t>Service revs in $</t>
  </si>
  <si>
    <t>FX-Rate: 1 Euro for ...</t>
  </si>
  <si>
    <t>EU</t>
  </si>
  <si>
    <t>Poland</t>
  </si>
  <si>
    <t>Czechs</t>
  </si>
  <si>
    <t>Austria</t>
  </si>
  <si>
    <t>Greece</t>
  </si>
  <si>
    <t>Hungary</t>
  </si>
  <si>
    <t>Slovakia</t>
  </si>
  <si>
    <t>Croatia</t>
  </si>
  <si>
    <t>Romania</t>
  </si>
  <si>
    <t>Netherland</t>
  </si>
  <si>
    <t>T-Systems</t>
  </si>
  <si>
    <t>GHS</t>
  </si>
  <si>
    <t>Reconciliation</t>
  </si>
  <si>
    <t>Group revenues</t>
  </si>
  <si>
    <t/>
  </si>
  <si>
    <t>Net Revenues</t>
  </si>
  <si>
    <t>USA</t>
  </si>
  <si>
    <t>Adj. EBITDA AL</t>
  </si>
  <si>
    <t xml:space="preserve">     $ (IFRS)</t>
  </si>
  <si>
    <t xml:space="preserve">     $ Ex handset leasing</t>
  </si>
  <si>
    <t>Adj. Group EBITDA AL</t>
  </si>
  <si>
    <t xml:space="preserve">     ex US EBITDA AL</t>
  </si>
  <si>
    <t>Adj. EBITDA-Margin AL</t>
  </si>
  <si>
    <t>Adj. Group EBITDA-Margin AL</t>
  </si>
  <si>
    <t>Cash Capex (w/o Spectrum)</t>
  </si>
  <si>
    <t xml:space="preserve">     USA $</t>
  </si>
  <si>
    <t>Group Cash Capex (w/o Spectrum)</t>
  </si>
  <si>
    <t>FCF AL before dividends</t>
  </si>
  <si>
    <t>FCF AL reported by TMUS in $</t>
  </si>
  <si>
    <t>FCF AL ex US</t>
  </si>
  <si>
    <t>FCF before dividends</t>
  </si>
  <si>
    <t>Dividend per Share</t>
  </si>
  <si>
    <t>Net Debt</t>
  </si>
  <si>
    <t>Net Debt w/o leases</t>
  </si>
  <si>
    <t>Assumed spending on spectrum</t>
  </si>
  <si>
    <t>Adj. D&amp;A</t>
  </si>
  <si>
    <t>Adj. Group EBIT</t>
  </si>
  <si>
    <t>Net income adjusted (after minorities)</t>
  </si>
  <si>
    <t>Net Income reported (after minorities)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</si>
</sst>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0"/>
      <name val="Arial"/>
      <family val="2"/>
    </font>
    <font>
      <sz val="10"/>
      <name val="Arial"/>
      <family val="2"/>
    </font>
    <font>
      <b/>
      <sz val="11"/>
      <name val="Arial"/>
      <family val="2"/>
    </font>
    <font>
      <b/>
      <sz val="12"/>
      <name val="Arial"/>
      <family val="2"/>
    </font>
    <font>
      <b/>
      <sz val="13"/>
      <name val="Arial"/>
      <family val="2"/>
    </font>
    <font>
      <sz val="12"/>
      <name val="Arial"/>
      <family val="2"/>
    </font>
    <font>
      <b/>
      <sz val="12"/>
      <color indexed="8"/>
      <name val="Arial"/>
      <family val="2"/>
    </font>
    <font>
      <b/>
      <sz val="10"/>
      <color indexed="8"/>
      <name val="Arial"/>
      <family val="2"/>
    </font>
    <font>
      <b/>
      <sz val="14"/>
      <name val="Arial"/>
      <family val="2"/>
    </font>
    <font>
      <b/>
      <sz val="10"/>
      <name val="Arial"/>
      <family val="2"/>
    </font>
    <font>
      <sz val="10"/>
      <color indexed="8"/>
      <name val="MS Sans Serif"/>
      <family val="2"/>
    </font>
    <font>
      <b/>
      <sz val="13"/>
      <color theme="0"/>
      <name val="Arial"/>
      <family val="2"/>
    </font>
    <font>
      <sz val="10"/>
      <color theme="0"/>
      <name val="Arial"/>
      <family val="2"/>
    </font>
    <font>
      <b/>
      <sz val="30"/>
      <color theme="0"/>
      <name val="Arial"/>
      <family val="2"/>
    </font>
    <font>
      <b/>
      <sz val="10"/>
      <color theme="0"/>
      <name val="Arial"/>
      <family val="2"/>
    </font>
    <font>
      <b/>
      <sz val="14"/>
      <color theme="0"/>
      <name val="Arial"/>
      <family val="2"/>
    </font>
  </fonts>
  <fills count="12">
    <fill>
      <patternFill patternType="none"/>
    </fill>
    <fill>
      <patternFill patternType="gray125"/>
    </fill>
    <fill>
      <patternFill patternType="solid">
        <fgColor rgb="FFFFFF00"/>
        <bgColor indexed="64"/>
      </patternFill>
    </fill>
    <fill>
      <patternFill patternType="solid">
        <fgColor theme="8" tint="0.39997558519241921"/>
        <bgColor indexed="64"/>
      </patternFill>
    </fill>
    <fill>
      <patternFill patternType="solid">
        <fgColor rgb="FFE20074"/>
        <bgColor indexed="64"/>
      </patternFill>
    </fill>
    <fill>
      <patternFill patternType="solid">
        <fgColor indexed="44"/>
        <bgColor indexed="64"/>
      </patternFill>
    </fill>
    <fill>
      <patternFill patternType="solid">
        <fgColor indexed="41"/>
        <bgColor indexed="64"/>
      </patternFill>
    </fill>
    <fill>
      <patternFill patternType="solid">
        <fgColor indexed="22"/>
        <bgColor indexed="64"/>
      </patternFill>
    </fill>
    <fill>
      <patternFill patternType="solid">
        <fgColor rgb="FF99CCFF"/>
        <bgColor indexed="64"/>
      </patternFill>
    </fill>
    <fill>
      <patternFill patternType="solid">
        <fgColor rgb="FFC0C0C0"/>
        <bgColor indexed="64"/>
      </patternFill>
    </fill>
    <fill>
      <patternFill patternType="solid">
        <fgColor theme="0"/>
        <bgColor indexed="64"/>
      </patternFill>
    </fill>
    <fill>
      <patternFill patternType="solid">
        <fgColor indexed="13"/>
        <bgColor indexed="64"/>
      </patternFill>
    </fill>
  </fills>
  <borders count="22">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style="thin">
        <color indexed="64"/>
      </left>
      <right/>
      <top style="thick">
        <color indexed="64"/>
      </top>
      <bottom/>
      <diagonal/>
    </border>
    <border>
      <left style="thick">
        <color indexed="64"/>
      </left>
      <right style="thick">
        <color indexed="64"/>
      </right>
      <top style="thick">
        <color indexed="64"/>
      </top>
      <bottom/>
      <diagonal/>
    </border>
    <border>
      <left style="thin">
        <color indexed="64"/>
      </left>
      <right/>
      <top/>
      <bottom/>
      <diagonal/>
    </border>
    <border>
      <left/>
      <right style="thin">
        <color indexed="64"/>
      </right>
      <top/>
      <bottom/>
      <diagonal/>
    </border>
    <border>
      <left style="thick">
        <color indexed="64"/>
      </left>
      <right style="thick">
        <color indexed="64"/>
      </right>
      <top/>
      <bottom/>
      <diagonal/>
    </border>
    <border>
      <left style="thick">
        <color indexed="64"/>
      </left>
      <right style="thin">
        <color indexed="64"/>
      </right>
      <top/>
      <bottom/>
      <diagonal/>
    </border>
    <border>
      <left style="thick">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auto="1"/>
      </bottom>
      <diagonal/>
    </border>
    <border>
      <left/>
      <right style="thin">
        <color indexed="64"/>
      </right>
      <top/>
      <bottom style="medium">
        <color auto="1"/>
      </bottom>
      <diagonal/>
    </border>
    <border>
      <left/>
      <right style="thick">
        <color indexed="64"/>
      </right>
      <top/>
      <bottom style="medium">
        <color auto="1"/>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style="thick">
        <color indexed="64"/>
      </right>
      <top/>
      <bottom style="thick">
        <color indexed="64"/>
      </bottom>
      <diagonal/>
    </border>
  </borders>
  <cellStyleXfs count="4">
    <xf numFmtId="0" fontId="0" fillId="0" borderId="0"/>
    <xf numFmtId="0" fontId="1" fillId="0" borderId="0"/>
    <xf numFmtId="9" fontId="1" fillId="0" borderId="0" applyFont="0" applyFill="0" applyBorder="0" applyAlignment="0" applyProtection="0"/>
    <xf numFmtId="0" fontId="10" fillId="0" borderId="0" applyNumberFormat="0" applyFont="0" applyFill="0" applyBorder="0" applyAlignment="0" applyProtection="0"/>
  </cellStyleXfs>
  <cellXfs count="181">
    <xf numFmtId="0" fontId="0" fillId="0" borderId="0" xfId="0"/>
    <xf numFmtId="0" fontId="1" fillId="0" borderId="1" xfId="1" applyFont="1" applyFill="1" applyBorder="1"/>
    <xf numFmtId="1" fontId="2" fillId="0" borderId="2" xfId="1" applyNumberFormat="1" applyFont="1" applyFill="1" applyBorder="1" applyAlignment="1">
      <alignment horizontal="right"/>
    </xf>
    <xf numFmtId="1" fontId="1" fillId="0" borderId="2" xfId="1" applyNumberFormat="1" applyFont="1" applyFill="1" applyBorder="1"/>
    <xf numFmtId="0" fontId="1" fillId="0" borderId="2" xfId="1" applyFont="1" applyFill="1" applyBorder="1"/>
    <xf numFmtId="164" fontId="1" fillId="0" borderId="2" xfId="1" applyNumberFormat="1" applyFont="1" applyFill="1" applyBorder="1"/>
    <xf numFmtId="164" fontId="1" fillId="2" borderId="2" xfId="1" applyNumberFormat="1" applyFont="1" applyFill="1" applyBorder="1"/>
    <xf numFmtId="164" fontId="1" fillId="3" borderId="2" xfId="1" applyNumberFormat="1" applyFont="1" applyFill="1" applyBorder="1"/>
    <xf numFmtId="0" fontId="1" fillId="0" borderId="3" xfId="1" applyFont="1" applyFill="1" applyBorder="1"/>
    <xf numFmtId="0" fontId="1" fillId="0" borderId="0" xfId="1" applyFont="1" applyFill="1" applyBorder="1"/>
    <xf numFmtId="0" fontId="3" fillId="0" borderId="1" xfId="1" applyFont="1" applyFill="1" applyBorder="1"/>
    <xf numFmtId="1" fontId="4" fillId="0" borderId="2" xfId="1" applyNumberFormat="1" applyFont="1" applyFill="1" applyBorder="1" applyAlignment="1">
      <alignment horizontal="right"/>
    </xf>
    <xf numFmtId="0" fontId="3" fillId="0" borderId="3" xfId="1" applyFont="1" applyFill="1" applyBorder="1"/>
    <xf numFmtId="0" fontId="1" fillId="0" borderId="0" xfId="1" applyFont="1" applyBorder="1"/>
    <xf numFmtId="0" fontId="5" fillId="0" borderId="4" xfId="1" applyFont="1" applyFill="1" applyBorder="1"/>
    <xf numFmtId="1" fontId="4" fillId="0" borderId="0" xfId="1" applyNumberFormat="1" applyFont="1" applyFill="1" applyBorder="1" applyAlignment="1">
      <alignment horizontal="right"/>
    </xf>
    <xf numFmtId="1" fontId="1" fillId="0" borderId="0" xfId="1" applyNumberFormat="1" applyFont="1" applyFill="1" applyBorder="1"/>
    <xf numFmtId="164" fontId="1" fillId="0" borderId="0" xfId="1" applyNumberFormat="1" applyFont="1" applyFill="1" applyBorder="1"/>
    <xf numFmtId="0" fontId="1" fillId="0" borderId="5" xfId="1" applyFont="1" applyFill="1" applyBorder="1"/>
    <xf numFmtId="0" fontId="5" fillId="0" borderId="5" xfId="1" applyFont="1" applyFill="1" applyBorder="1"/>
    <xf numFmtId="1" fontId="4" fillId="0" borderId="0" xfId="1" applyNumberFormat="1" applyFont="1" applyFill="1" applyBorder="1" applyAlignment="1">
      <alignment horizontal="right" wrapText="1"/>
    </xf>
    <xf numFmtId="0" fontId="5" fillId="0" borderId="4" xfId="1" applyFont="1" applyBorder="1"/>
    <xf numFmtId="0" fontId="5" fillId="0" borderId="5" xfId="1" applyFont="1" applyBorder="1"/>
    <xf numFmtId="0" fontId="3" fillId="0" borderId="4" xfId="1" applyFont="1" applyFill="1" applyBorder="1"/>
    <xf numFmtId="0" fontId="3" fillId="0" borderId="5" xfId="1" applyFont="1" applyFill="1" applyBorder="1"/>
    <xf numFmtId="0" fontId="0" fillId="0" borderId="4" xfId="0" applyBorder="1" applyAlignment="1">
      <alignment vertical="center"/>
    </xf>
    <xf numFmtId="0" fontId="5" fillId="0" borderId="6" xfId="1" applyFont="1" applyBorder="1"/>
    <xf numFmtId="0" fontId="6" fillId="4" borderId="1" xfId="1" applyFont="1" applyFill="1" applyBorder="1" applyAlignment="1">
      <alignment horizontal="right" vertical="center" wrapText="1"/>
    </xf>
    <xf numFmtId="164" fontId="8" fillId="4" borderId="2" xfId="1" applyNumberFormat="1" applyFont="1" applyFill="1" applyBorder="1" applyAlignment="1">
      <alignment horizontal="right" wrapText="1"/>
    </xf>
    <xf numFmtId="0" fontId="6" fillId="4" borderId="8" xfId="1" applyFont="1" applyFill="1" applyBorder="1" applyAlignment="1">
      <alignment horizontal="right" vertical="center" wrapText="1"/>
    </xf>
    <xf numFmtId="0" fontId="7" fillId="0" borderId="0" xfId="1" applyFont="1" applyFill="1" applyBorder="1" applyAlignment="1">
      <alignment horizontal="right"/>
    </xf>
    <xf numFmtId="0" fontId="7" fillId="5" borderId="0" xfId="1" applyFont="1" applyFill="1" applyAlignment="1">
      <alignment horizontal="right"/>
    </xf>
    <xf numFmtId="0" fontId="9" fillId="6" borderId="4" xfId="1" applyFont="1" applyFill="1" applyBorder="1" applyAlignment="1">
      <alignment horizontal="left"/>
    </xf>
    <xf numFmtId="3" fontId="2" fillId="7" borderId="9" xfId="1" applyNumberFormat="1" applyFont="1" applyFill="1" applyBorder="1" applyAlignment="1">
      <alignment horizontal="right"/>
    </xf>
    <xf numFmtId="3" fontId="1" fillId="6" borderId="0" xfId="1" applyNumberFormat="1" applyFont="1" applyFill="1" applyBorder="1" applyAlignment="1">
      <alignment horizontal="right"/>
    </xf>
    <xf numFmtId="1" fontId="1" fillId="6" borderId="0" xfId="1" applyNumberFormat="1" applyFont="1" applyFill="1" applyBorder="1" applyAlignment="1">
      <alignment horizontal="right"/>
    </xf>
    <xf numFmtId="3" fontId="1" fillId="6" borderId="10" xfId="2" applyNumberFormat="1" applyFont="1" applyFill="1" applyBorder="1" applyAlignment="1">
      <alignment horizontal="right"/>
    </xf>
    <xf numFmtId="3" fontId="1" fillId="6" borderId="0" xfId="2" applyNumberFormat="1" applyFont="1" applyFill="1" applyBorder="1" applyAlignment="1">
      <alignment horizontal="right"/>
    </xf>
    <xf numFmtId="164" fontId="1" fillId="2" borderId="5" xfId="2" applyNumberFormat="1" applyFont="1" applyFill="1" applyBorder="1" applyAlignment="1">
      <alignment horizontal="right"/>
    </xf>
    <xf numFmtId="164" fontId="1" fillId="3" borderId="0" xfId="2" applyNumberFormat="1" applyFont="1" applyFill="1" applyBorder="1" applyAlignment="1">
      <alignment horizontal="right"/>
    </xf>
    <xf numFmtId="0" fontId="9" fillId="6" borderId="11" xfId="1" applyFont="1" applyFill="1" applyBorder="1" applyAlignment="1">
      <alignment horizontal="left"/>
    </xf>
    <xf numFmtId="0" fontId="1" fillId="0" borderId="0" xfId="1" applyFont="1"/>
    <xf numFmtId="0" fontId="1" fillId="0" borderId="4" xfId="1" applyFont="1" applyFill="1" applyBorder="1" applyAlignment="1">
      <alignment horizontal="left" indent="1"/>
    </xf>
    <xf numFmtId="3" fontId="1" fillId="0" borderId="0" xfId="1" applyNumberFormat="1" applyFont="1" applyBorder="1" applyAlignment="1">
      <alignment horizontal="right"/>
    </xf>
    <xf numFmtId="1" fontId="1" fillId="0" borderId="0" xfId="1" applyNumberFormat="1" applyFont="1" applyBorder="1" applyAlignment="1">
      <alignment horizontal="right"/>
    </xf>
    <xf numFmtId="3" fontId="1" fillId="0" borderId="10" xfId="2" applyNumberFormat="1" applyFont="1" applyBorder="1" applyAlignment="1">
      <alignment horizontal="right"/>
    </xf>
    <xf numFmtId="3" fontId="1" fillId="0" borderId="0" xfId="2" applyNumberFormat="1" applyFont="1" applyBorder="1" applyAlignment="1">
      <alignment horizontal="right"/>
    </xf>
    <xf numFmtId="0" fontId="1" fillId="0" borderId="11" xfId="1" applyFont="1" applyFill="1" applyBorder="1" applyAlignment="1">
      <alignment horizontal="left" indent="1"/>
    </xf>
    <xf numFmtId="164" fontId="1" fillId="0" borderId="4" xfId="2" applyNumberFormat="1" applyFont="1" applyFill="1" applyBorder="1" applyAlignment="1">
      <alignment horizontal="left" indent="1"/>
    </xf>
    <xf numFmtId="164" fontId="2" fillId="7" borderId="9" xfId="2" applyNumberFormat="1" applyFont="1" applyFill="1" applyBorder="1" applyAlignment="1">
      <alignment horizontal="right"/>
    </xf>
    <xf numFmtId="10" fontId="1" fillId="0" borderId="0" xfId="1" applyNumberFormat="1" applyFont="1" applyBorder="1" applyAlignment="1">
      <alignment horizontal="right"/>
    </xf>
    <xf numFmtId="164" fontId="1" fillId="0" borderId="0" xfId="2" applyNumberFormat="1" applyFont="1" applyBorder="1" applyAlignment="1">
      <alignment horizontal="right"/>
    </xf>
    <xf numFmtId="0" fontId="1" fillId="0" borderId="0" xfId="2" applyNumberFormat="1" applyFont="1" applyBorder="1" applyAlignment="1">
      <alignment horizontal="right"/>
    </xf>
    <xf numFmtId="164" fontId="1" fillId="0" borderId="10" xfId="2" applyNumberFormat="1" applyFont="1" applyBorder="1" applyAlignment="1">
      <alignment horizontal="right"/>
    </xf>
    <xf numFmtId="164" fontId="1" fillId="0" borderId="11" xfId="2" applyNumberFormat="1" applyFont="1" applyFill="1" applyBorder="1" applyAlignment="1">
      <alignment horizontal="left" indent="1"/>
    </xf>
    <xf numFmtId="164" fontId="1" fillId="0" borderId="0" xfId="2" applyNumberFormat="1" applyFont="1" applyFill="1" applyBorder="1"/>
    <xf numFmtId="164" fontId="1" fillId="0" borderId="0" xfId="2" applyNumberFormat="1" applyFont="1"/>
    <xf numFmtId="2" fontId="1" fillId="6" borderId="11" xfId="1" applyNumberFormat="1" applyFont="1" applyFill="1" applyBorder="1" applyAlignment="1">
      <alignment horizontal="left" indent="1"/>
    </xf>
    <xf numFmtId="0" fontId="1" fillId="0" borderId="12" xfId="1" applyFont="1" applyFill="1" applyBorder="1" applyAlignment="1">
      <alignment horizontal="left" indent="1"/>
    </xf>
    <xf numFmtId="4" fontId="2" fillId="7" borderId="9" xfId="1" applyNumberFormat="1" applyFont="1" applyFill="1" applyBorder="1" applyAlignment="1">
      <alignment horizontal="right"/>
    </xf>
    <xf numFmtId="4" fontId="1" fillId="0" borderId="0" xfId="1" applyNumberFormat="1" applyFont="1" applyBorder="1" applyAlignment="1">
      <alignment horizontal="right"/>
    </xf>
    <xf numFmtId="4" fontId="1" fillId="0" borderId="10" xfId="2" applyNumberFormat="1" applyFont="1" applyBorder="1" applyAlignment="1">
      <alignment horizontal="right"/>
    </xf>
    <xf numFmtId="4" fontId="1" fillId="0" borderId="0" xfId="2" applyNumberFormat="1" applyFont="1" applyBorder="1" applyAlignment="1">
      <alignment horizontal="right"/>
    </xf>
    <xf numFmtId="0" fontId="1" fillId="0" borderId="5" xfId="1" applyFont="1" applyFill="1" applyBorder="1" applyAlignment="1">
      <alignment horizontal="left" indent="1"/>
    </xf>
    <xf numFmtId="0" fontId="9" fillId="6" borderId="12" xfId="1" applyFont="1" applyFill="1" applyBorder="1" applyAlignment="1">
      <alignment horizontal="left"/>
    </xf>
    <xf numFmtId="0" fontId="1" fillId="0" borderId="12" xfId="1" applyFont="1" applyBorder="1" applyAlignment="1">
      <alignment horizontal="left" indent="1"/>
    </xf>
    <xf numFmtId="0" fontId="1" fillId="0" borderId="11" xfId="1" applyFont="1" applyBorder="1" applyAlignment="1">
      <alignment horizontal="left" indent="1"/>
    </xf>
    <xf numFmtId="3" fontId="1" fillId="0" borderId="10" xfId="2" applyNumberFormat="1" applyFont="1" applyFill="1" applyBorder="1" applyAlignment="1">
      <alignment horizontal="right"/>
    </xf>
    <xf numFmtId="0" fontId="1" fillId="5" borderId="0" xfId="1" applyFont="1" applyFill="1"/>
    <xf numFmtId="0" fontId="1" fillId="0" borderId="12" xfId="1" applyFont="1" applyFill="1" applyBorder="1" applyAlignment="1">
      <alignment horizontal="left"/>
    </xf>
    <xf numFmtId="0" fontId="1" fillId="0" borderId="11" xfId="1" applyFont="1" applyFill="1" applyBorder="1" applyAlignment="1">
      <alignment horizontal="left"/>
    </xf>
    <xf numFmtId="0" fontId="9" fillId="5" borderId="12" xfId="1" applyFont="1" applyFill="1" applyBorder="1"/>
    <xf numFmtId="3" fontId="9" fillId="5" borderId="0" xfId="1" applyNumberFormat="1" applyFont="1" applyFill="1" applyBorder="1" applyAlignment="1">
      <alignment horizontal="right"/>
    </xf>
    <xf numFmtId="3" fontId="2" fillId="5" borderId="9" xfId="1" applyNumberFormat="1" applyFont="1" applyFill="1" applyBorder="1" applyAlignment="1">
      <alignment horizontal="right"/>
    </xf>
    <xf numFmtId="1" fontId="9" fillId="5" borderId="0" xfId="1" applyNumberFormat="1" applyFont="1" applyFill="1" applyBorder="1" applyAlignment="1">
      <alignment horizontal="right"/>
    </xf>
    <xf numFmtId="3" fontId="9" fillId="5" borderId="10" xfId="2" applyNumberFormat="1" applyFont="1" applyFill="1" applyBorder="1" applyAlignment="1">
      <alignment horizontal="right"/>
    </xf>
    <xf numFmtId="3" fontId="9" fillId="5" borderId="0" xfId="2" applyNumberFormat="1" applyFont="1" applyFill="1" applyBorder="1" applyAlignment="1">
      <alignment horizontal="right"/>
    </xf>
    <xf numFmtId="164" fontId="9" fillId="2" borderId="5" xfId="2" applyNumberFormat="1" applyFont="1" applyFill="1" applyBorder="1" applyAlignment="1">
      <alignment horizontal="right"/>
    </xf>
    <xf numFmtId="0" fontId="9" fillId="5" borderId="11" xfId="1" applyFont="1" applyFill="1" applyBorder="1"/>
    <xf numFmtId="0" fontId="1" fillId="0" borderId="12" xfId="1" applyFont="1" applyFill="1" applyBorder="1"/>
    <xf numFmtId="0" fontId="1" fillId="0" borderId="11" xfId="1" applyFont="1" applyFill="1" applyBorder="1"/>
    <xf numFmtId="0" fontId="9" fillId="0" borderId="12" xfId="1" applyFont="1" applyFill="1" applyBorder="1"/>
    <xf numFmtId="0" fontId="9" fillId="0" borderId="11" xfId="1" applyFont="1" applyFill="1" applyBorder="1"/>
    <xf numFmtId="0" fontId="1" fillId="0" borderId="13" xfId="1" applyFont="1" applyFill="1" applyBorder="1"/>
    <xf numFmtId="3" fontId="2" fillId="7" borderId="14" xfId="1" applyNumberFormat="1" applyFont="1" applyFill="1" applyBorder="1" applyAlignment="1">
      <alignment horizontal="right"/>
    </xf>
    <xf numFmtId="3" fontId="1" fillId="0" borderId="15" xfId="1" applyNumberFormat="1" applyFont="1" applyBorder="1" applyAlignment="1">
      <alignment horizontal="right"/>
    </xf>
    <xf numFmtId="1" fontId="1" fillId="0" borderId="15" xfId="1" applyNumberFormat="1" applyFont="1" applyBorder="1" applyAlignment="1">
      <alignment horizontal="right"/>
    </xf>
    <xf numFmtId="3" fontId="1" fillId="0" borderId="16" xfId="2" applyNumberFormat="1" applyFont="1" applyBorder="1" applyAlignment="1">
      <alignment horizontal="right"/>
    </xf>
    <xf numFmtId="3" fontId="1" fillId="0" borderId="15" xfId="2" applyNumberFormat="1" applyFont="1" applyBorder="1" applyAlignment="1">
      <alignment horizontal="right"/>
    </xf>
    <xf numFmtId="164" fontId="1" fillId="2" borderId="17" xfId="2" applyNumberFormat="1" applyFont="1" applyFill="1" applyBorder="1" applyAlignment="1">
      <alignment horizontal="right"/>
    </xf>
    <xf numFmtId="0" fontId="1" fillId="0" borderId="4" xfId="1" applyFont="1" applyFill="1" applyBorder="1"/>
    <xf numFmtId="0" fontId="9" fillId="5" borderId="4" xfId="1" applyFont="1" applyFill="1" applyBorder="1"/>
    <xf numFmtId="3" fontId="1" fillId="8" borderId="0" xfId="1" applyNumberFormat="1" applyFont="1" applyFill="1" applyBorder="1" applyAlignment="1">
      <alignment horizontal="right"/>
    </xf>
    <xf numFmtId="0" fontId="9" fillId="5" borderId="4" xfId="1" applyFont="1" applyFill="1" applyBorder="1" applyAlignment="1">
      <alignment wrapText="1"/>
    </xf>
    <xf numFmtId="0" fontId="9" fillId="5" borderId="11" xfId="1" applyFont="1" applyFill="1" applyBorder="1" applyAlignment="1">
      <alignment wrapText="1"/>
    </xf>
    <xf numFmtId="0" fontId="9" fillId="0" borderId="4" xfId="1" applyFont="1" applyFill="1" applyBorder="1"/>
    <xf numFmtId="0" fontId="1" fillId="6" borderId="0" xfId="1" applyNumberFormat="1" applyFont="1" applyFill="1" applyBorder="1" applyAlignment="1">
      <alignment horizontal="right"/>
    </xf>
    <xf numFmtId="9" fontId="2" fillId="7" borderId="9" xfId="2" applyFont="1" applyFill="1" applyBorder="1" applyAlignment="1">
      <alignment horizontal="right"/>
    </xf>
    <xf numFmtId="0" fontId="1" fillId="6" borderId="0" xfId="2" applyNumberFormat="1" applyFont="1" applyFill="1" applyBorder="1" applyAlignment="1">
      <alignment horizontal="right"/>
    </xf>
    <xf numFmtId="164" fontId="1" fillId="6" borderId="0" xfId="2" applyNumberFormat="1" applyFont="1" applyFill="1" applyBorder="1" applyAlignment="1">
      <alignment horizontal="right"/>
    </xf>
    <xf numFmtId="164" fontId="2" fillId="7" borderId="9" xfId="1" applyNumberFormat="1" applyFont="1" applyFill="1" applyBorder="1" applyAlignment="1">
      <alignment horizontal="right"/>
    </xf>
    <xf numFmtId="164" fontId="1" fillId="6" borderId="0" xfId="1" applyNumberFormat="1" applyFont="1" applyFill="1" applyBorder="1" applyAlignment="1">
      <alignment horizontal="right"/>
    </xf>
    <xf numFmtId="10" fontId="1" fillId="6" borderId="10" xfId="2" applyNumberFormat="1" applyFont="1" applyFill="1" applyBorder="1" applyAlignment="1">
      <alignment horizontal="right"/>
    </xf>
    <xf numFmtId="10" fontId="1" fillId="6" borderId="0" xfId="2" applyNumberFormat="1" applyFont="1" applyFill="1" applyBorder="1" applyAlignment="1">
      <alignment horizontal="right"/>
    </xf>
    <xf numFmtId="0" fontId="1" fillId="0" borderId="4" xfId="1" applyFont="1" applyBorder="1" applyAlignment="1">
      <alignment horizontal="left" indent="1"/>
    </xf>
    <xf numFmtId="164" fontId="1" fillId="0" borderId="0" xfId="1" applyNumberFormat="1" applyFont="1" applyBorder="1" applyAlignment="1">
      <alignment horizontal="right"/>
    </xf>
    <xf numFmtId="10" fontId="1" fillId="0" borderId="10" xfId="2" applyNumberFormat="1" applyFont="1" applyBorder="1" applyAlignment="1">
      <alignment horizontal="right"/>
    </xf>
    <xf numFmtId="164" fontId="1" fillId="0" borderId="10" xfId="1" applyNumberFormat="1" applyFont="1" applyBorder="1" applyAlignment="1">
      <alignment horizontal="right"/>
    </xf>
    <xf numFmtId="10" fontId="1" fillId="0" borderId="0" xfId="2" applyNumberFormat="1" applyFont="1" applyBorder="1" applyAlignment="1">
      <alignment horizontal="right"/>
    </xf>
    <xf numFmtId="0" fontId="9" fillId="0" borderId="4" xfId="1" applyFont="1" applyFill="1" applyBorder="1" applyAlignment="1">
      <alignment horizontal="left" indent="1"/>
    </xf>
    <xf numFmtId="0" fontId="9" fillId="0" borderId="4" xfId="3" applyFont="1" applyFill="1" applyBorder="1" applyAlignment="1">
      <alignment horizontal="left" indent="1"/>
    </xf>
    <xf numFmtId="0" fontId="9" fillId="0" borderId="4" xfId="3" applyFont="1" applyBorder="1" applyAlignment="1">
      <alignment horizontal="left" indent="1"/>
    </xf>
    <xf numFmtId="164" fontId="9" fillId="5" borderId="4" xfId="1" applyNumberFormat="1" applyFont="1" applyFill="1" applyBorder="1"/>
    <xf numFmtId="0" fontId="1" fillId="5" borderId="0" xfId="2" applyNumberFormat="1" applyFont="1" applyFill="1" applyBorder="1" applyAlignment="1">
      <alignment horizontal="right"/>
    </xf>
    <xf numFmtId="164" fontId="1" fillId="5" borderId="0" xfId="2" applyNumberFormat="1" applyFont="1" applyFill="1" applyBorder="1" applyAlignment="1">
      <alignment horizontal="right"/>
    </xf>
    <xf numFmtId="1" fontId="1" fillId="5" borderId="0" xfId="1" applyNumberFormat="1" applyFont="1" applyFill="1" applyBorder="1" applyAlignment="1">
      <alignment horizontal="right"/>
    </xf>
    <xf numFmtId="164" fontId="1" fillId="5" borderId="0" xfId="1" applyNumberFormat="1" applyFont="1" applyFill="1" applyBorder="1" applyAlignment="1">
      <alignment horizontal="right"/>
    </xf>
    <xf numFmtId="10" fontId="1" fillId="5" borderId="10" xfId="2" applyNumberFormat="1" applyFont="1" applyFill="1" applyBorder="1" applyAlignment="1">
      <alignment horizontal="right"/>
    </xf>
    <xf numFmtId="164" fontId="1" fillId="5" borderId="10" xfId="2" applyNumberFormat="1" applyFont="1" applyFill="1" applyBorder="1" applyAlignment="1">
      <alignment horizontal="right"/>
    </xf>
    <xf numFmtId="10" fontId="1" fillId="5" borderId="0" xfId="2" applyNumberFormat="1" applyFont="1" applyFill="1" applyBorder="1" applyAlignment="1">
      <alignment horizontal="right"/>
    </xf>
    <xf numFmtId="0" fontId="1" fillId="0" borderId="4" xfId="1" applyFont="1" applyFill="1" applyBorder="1" applyAlignment="1">
      <alignment horizontal="left"/>
    </xf>
    <xf numFmtId="3" fontId="1" fillId="0" borderId="0" xfId="1" applyNumberFormat="1" applyFont="1" applyFill="1" applyBorder="1"/>
    <xf numFmtId="3" fontId="1" fillId="0" borderId="0" xfId="1" applyNumberFormat="1" applyFont="1"/>
    <xf numFmtId="3" fontId="1" fillId="5" borderId="0" xfId="2" applyNumberFormat="1" applyFont="1" applyFill="1" applyBorder="1" applyAlignment="1">
      <alignment horizontal="right"/>
    </xf>
    <xf numFmtId="3" fontId="1" fillId="5" borderId="0" xfId="1" applyNumberFormat="1" applyFont="1" applyFill="1" applyBorder="1" applyAlignment="1">
      <alignment horizontal="right"/>
    </xf>
    <xf numFmtId="3" fontId="1" fillId="5" borderId="10" xfId="2" applyNumberFormat="1" applyFont="1" applyFill="1" applyBorder="1" applyAlignment="1">
      <alignment horizontal="right"/>
    </xf>
    <xf numFmtId="3" fontId="2" fillId="9" borderId="9" xfId="1" applyNumberFormat="1" applyFont="1" applyFill="1" applyBorder="1" applyAlignment="1">
      <alignment horizontal="right"/>
    </xf>
    <xf numFmtId="3" fontId="1" fillId="5" borderId="10" xfId="1" applyNumberFormat="1" applyFont="1" applyFill="1" applyBorder="1" applyAlignment="1">
      <alignment horizontal="right"/>
    </xf>
    <xf numFmtId="0" fontId="9" fillId="0" borderId="4" xfId="1" applyFont="1" applyFill="1" applyBorder="1" applyAlignment="1">
      <alignment wrapText="1"/>
    </xf>
    <xf numFmtId="3" fontId="1" fillId="10" borderId="0" xfId="1" applyNumberFormat="1" applyFont="1" applyFill="1" applyBorder="1" applyAlignment="1">
      <alignment horizontal="right"/>
    </xf>
    <xf numFmtId="9" fontId="1" fillId="0" borderId="0" xfId="2" applyFont="1" applyFill="1" applyBorder="1"/>
    <xf numFmtId="2" fontId="1" fillId="0" borderId="0" xfId="1" applyNumberFormat="1" applyFont="1" applyFill="1" applyBorder="1"/>
    <xf numFmtId="2" fontId="1" fillId="0" borderId="0" xfId="1" applyNumberFormat="1" applyFont="1"/>
    <xf numFmtId="2" fontId="9" fillId="0" borderId="4" xfId="1" applyNumberFormat="1" applyFont="1" applyFill="1" applyBorder="1"/>
    <xf numFmtId="4" fontId="1" fillId="10" borderId="0" xfId="1" applyNumberFormat="1" applyFont="1" applyFill="1" applyBorder="1" applyAlignment="1">
      <alignment horizontal="right"/>
    </xf>
    <xf numFmtId="4" fontId="2" fillId="9" borderId="9" xfId="1" applyNumberFormat="1" applyFont="1" applyFill="1" applyBorder="1" applyAlignment="1">
      <alignment horizontal="right"/>
    </xf>
    <xf numFmtId="4" fontId="1" fillId="0" borderId="10" xfId="1" applyNumberFormat="1" applyFont="1" applyBorder="1" applyAlignment="1">
      <alignment horizontal="right"/>
    </xf>
    <xf numFmtId="3" fontId="9" fillId="5" borderId="4" xfId="1" applyNumberFormat="1" applyFont="1" applyFill="1" applyBorder="1"/>
    <xf numFmtId="0" fontId="9" fillId="5" borderId="6" xfId="1" applyFont="1" applyFill="1" applyBorder="1"/>
    <xf numFmtId="3" fontId="2" fillId="7" borderId="18" xfId="1" applyNumberFormat="1" applyFont="1" applyFill="1" applyBorder="1" applyAlignment="1">
      <alignment horizontal="right"/>
    </xf>
    <xf numFmtId="3" fontId="1" fillId="5" borderId="19" xfId="1" applyNumberFormat="1" applyFont="1" applyFill="1" applyBorder="1" applyAlignment="1">
      <alignment horizontal="right"/>
    </xf>
    <xf numFmtId="3" fontId="2" fillId="9" borderId="18" xfId="1" applyNumberFormat="1" applyFont="1" applyFill="1" applyBorder="1" applyAlignment="1">
      <alignment horizontal="right"/>
    </xf>
    <xf numFmtId="1" fontId="1" fillId="5" borderId="19" xfId="1" applyNumberFormat="1" applyFont="1" applyFill="1" applyBorder="1" applyAlignment="1">
      <alignment horizontal="right"/>
    </xf>
    <xf numFmtId="3" fontId="1" fillId="5" borderId="20" xfId="2" applyNumberFormat="1" applyFont="1" applyFill="1" applyBorder="1" applyAlignment="1">
      <alignment horizontal="right"/>
    </xf>
    <xf numFmtId="3" fontId="1" fillId="5" borderId="20" xfId="1" applyNumberFormat="1" applyFont="1" applyFill="1" applyBorder="1" applyAlignment="1">
      <alignment horizontal="right"/>
    </xf>
    <xf numFmtId="3" fontId="1" fillId="5" borderId="19" xfId="2" applyNumberFormat="1" applyFont="1" applyFill="1" applyBorder="1" applyAlignment="1">
      <alignment horizontal="right"/>
    </xf>
    <xf numFmtId="164" fontId="1" fillId="2" borderId="21" xfId="2" applyNumberFormat="1" applyFont="1" applyFill="1" applyBorder="1" applyAlignment="1">
      <alignment horizontal="right"/>
    </xf>
    <xf numFmtId="164" fontId="1" fillId="3" borderId="0" xfId="1" applyNumberFormat="1" applyFont="1" applyFill="1" applyBorder="1"/>
    <xf numFmtId="0" fontId="1" fillId="0" borderId="6" xfId="1" applyFont="1" applyFill="1" applyBorder="1"/>
    <xf numFmtId="1" fontId="4" fillId="0" borderId="19" xfId="1" applyNumberFormat="1" applyFont="1" applyFill="1" applyBorder="1" applyAlignment="1">
      <alignment horizontal="right"/>
    </xf>
    <xf numFmtId="1" fontId="1" fillId="0" borderId="19" xfId="1" applyNumberFormat="1" applyFont="1" applyFill="1" applyBorder="1"/>
    <xf numFmtId="0" fontId="1" fillId="0" borderId="19" xfId="1" applyFont="1" applyFill="1" applyBorder="1"/>
    <xf numFmtId="164" fontId="1" fillId="0" borderId="19" xfId="1" applyNumberFormat="1" applyFont="1" applyFill="1" applyBorder="1"/>
    <xf numFmtId="164" fontId="1" fillId="0" borderId="21" xfId="1" applyNumberFormat="1" applyFont="1" applyFill="1" applyBorder="1"/>
    <xf numFmtId="0" fontId="1" fillId="0" borderId="21" xfId="1" applyFont="1" applyFill="1" applyBorder="1"/>
    <xf numFmtId="0" fontId="1" fillId="0" borderId="11" xfId="1" applyFont="1" applyBorder="1"/>
    <xf numFmtId="1" fontId="2" fillId="11" borderId="0" xfId="1" applyNumberFormat="1" applyFont="1" applyFill="1" applyBorder="1" applyAlignment="1">
      <alignment horizontal="right"/>
    </xf>
    <xf numFmtId="1" fontId="1" fillId="0" borderId="0" xfId="1" applyNumberFormat="1" applyFont="1" applyBorder="1"/>
    <xf numFmtId="164" fontId="1" fillId="0" borderId="0" xfId="1" applyNumberFormat="1" applyFont="1" applyBorder="1"/>
    <xf numFmtId="1" fontId="2" fillId="11" borderId="4" xfId="1" applyNumberFormat="1" applyFont="1" applyFill="1" applyBorder="1" applyAlignment="1">
      <alignment horizontal="right"/>
    </xf>
    <xf numFmtId="164" fontId="1" fillId="2" borderId="0" xfId="1" applyNumberFormat="1" applyFont="1" applyFill="1" applyBorder="1"/>
    <xf numFmtId="0" fontId="9" fillId="0" borderId="11" xfId="1" applyFont="1" applyFill="1" applyBorder="1" applyAlignment="1">
      <alignment horizontal="left" indent="1"/>
    </xf>
    <xf numFmtId="0" fontId="9" fillId="0" borderId="11" xfId="3" applyFont="1" applyFill="1" applyBorder="1" applyAlignment="1">
      <alignment horizontal="left" indent="1"/>
    </xf>
    <xf numFmtId="0" fontId="9" fillId="0" borderId="11" xfId="3" applyFont="1" applyBorder="1" applyAlignment="1">
      <alignment horizontal="left" indent="1"/>
    </xf>
    <xf numFmtId="164" fontId="2" fillId="5" borderId="9" xfId="1" applyNumberFormat="1" applyFont="1" applyFill="1" applyBorder="1" applyAlignment="1">
      <alignment horizontal="right"/>
    </xf>
    <xf numFmtId="164" fontId="9" fillId="5" borderId="11" xfId="1" applyNumberFormat="1" applyFont="1" applyFill="1" applyBorder="1"/>
    <xf numFmtId="0" fontId="9" fillId="0" borderId="11" xfId="1" applyFont="1" applyFill="1" applyBorder="1" applyAlignment="1">
      <alignment wrapText="1"/>
    </xf>
    <xf numFmtId="2" fontId="9" fillId="0" borderId="11" xfId="1" applyNumberFormat="1" applyFont="1" applyFill="1" applyBorder="1"/>
    <xf numFmtId="3" fontId="9" fillId="5" borderId="11" xfId="1" applyNumberFormat="1" applyFont="1" applyFill="1" applyBorder="1"/>
    <xf numFmtId="3" fontId="2" fillId="5" borderId="18" xfId="1" applyNumberFormat="1" applyFont="1" applyFill="1" applyBorder="1" applyAlignment="1">
      <alignment horizontal="right"/>
    </xf>
    <xf numFmtId="1" fontId="11" fillId="0" borderId="0" xfId="1" applyNumberFormat="1" applyFont="1" applyFill="1" applyBorder="1" applyAlignment="1">
      <alignment horizontal="right"/>
    </xf>
    <xf numFmtId="1" fontId="12" fillId="0" borderId="0" xfId="1" applyNumberFormat="1" applyFont="1" applyFill="1" applyBorder="1"/>
    <xf numFmtId="0" fontId="12" fillId="0" borderId="0" xfId="1" applyFont="1" applyFill="1" applyBorder="1"/>
    <xf numFmtId="164" fontId="12" fillId="0" borderId="0" xfId="1" applyNumberFormat="1" applyFont="1" applyFill="1" applyBorder="1"/>
    <xf numFmtId="0" fontId="12" fillId="0" borderId="5" xfId="1" applyFont="1" applyFill="1" applyBorder="1"/>
    <xf numFmtId="3" fontId="13" fillId="4" borderId="7" xfId="1" applyNumberFormat="1" applyFont="1" applyFill="1" applyBorder="1" applyAlignment="1">
      <alignment horizontal="center" wrapText="1"/>
    </xf>
    <xf numFmtId="1" fontId="14" fillId="4" borderId="2" xfId="1" applyNumberFormat="1" applyFont="1" applyFill="1" applyBorder="1" applyAlignment="1">
      <alignment horizontal="right" textRotation="90"/>
    </xf>
    <xf numFmtId="0" fontId="14" fillId="4" borderId="2" xfId="1" applyFont="1" applyFill="1" applyBorder="1" applyAlignment="1">
      <alignment horizontal="right"/>
    </xf>
    <xf numFmtId="164" fontId="14" fillId="4" borderId="2" xfId="1" applyNumberFormat="1" applyFont="1" applyFill="1" applyBorder="1" applyAlignment="1">
      <alignment horizontal="right"/>
    </xf>
    <xf numFmtId="164" fontId="14" fillId="4" borderId="2" xfId="1" applyNumberFormat="1" applyFont="1" applyFill="1" applyBorder="1" applyAlignment="1">
      <alignment horizontal="right" wrapText="1"/>
    </xf>
    <xf numFmtId="164" fontId="15" fillId="4" borderId="3" xfId="1" applyNumberFormat="1" applyFont="1" applyFill="1" applyBorder="1" applyAlignment="1">
      <alignment horizontal="right" wrapText="1"/>
    </xf>
  </cellXfs>
  <cellStyles count="4">
    <cellStyle name="%" xfId="3" xr:uid="{5048224D-0554-46F2-B39B-84529F6D5C31}"/>
    <cellStyle name="Prozent 2" xfId="2" xr:uid="{7BB6ABE5-FA4B-4534-A217-E6E3DFAF3386}"/>
    <cellStyle name="Standard" xfId="0" builtinId="0"/>
    <cellStyle name="Standard_consensus_1 2 2" xfId="1" xr:uid="{28F93AFB-93A3-470F-93A0-D913088DA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4.xml"/><Relationship Id="rId10" Type="http://schemas.openxmlformats.org/officeDocument/2006/relationships/customXml" Target="../customXml/item1.xml"/><Relationship Id="rId4" Type="http://schemas.openxmlformats.org/officeDocument/2006/relationships/externalLink" Target="externalLinks/externalLink3.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33</xdr:col>
      <xdr:colOff>435428</xdr:colOff>
      <xdr:row>11</xdr:row>
      <xdr:rowOff>95250</xdr:rowOff>
    </xdr:from>
    <xdr:to>
      <xdr:col>33</xdr:col>
      <xdr:colOff>2228850</xdr:colOff>
      <xdr:row>11</xdr:row>
      <xdr:rowOff>952500</xdr:rowOff>
    </xdr:to>
    <xdr:pic>
      <xdr:nvPicPr>
        <xdr:cNvPr id="2" name="Grafik 1" descr="Logo weiss.png">
          <a:extLst>
            <a:ext uri="{FF2B5EF4-FFF2-40B4-BE49-F238E27FC236}">
              <a16:creationId xmlns:a16="http://schemas.microsoft.com/office/drawing/2014/main" id="{3E307F9A-D2F0-4B10-8804-7E5A2526F11D}"/>
            </a:ext>
          </a:extLst>
        </xdr:cNvPr>
        <xdr:cNvPicPr>
          <a:picLocks noChangeAspect="1"/>
        </xdr:cNvPicPr>
      </xdr:nvPicPr>
      <xdr:blipFill>
        <a:blip xmlns:r="http://schemas.openxmlformats.org/officeDocument/2006/relationships" r:embed="rId1" cstate="print"/>
        <a:stretch>
          <a:fillRect/>
        </a:stretch>
      </xdr:blipFill>
      <xdr:spPr>
        <a:xfrm>
          <a:off x="21704753" y="2209800"/>
          <a:ext cx="1793422" cy="857250"/>
        </a:xfrm>
        <a:prstGeom prst="rect">
          <a:avLst/>
        </a:prstGeom>
      </xdr:spPr>
    </xdr:pic>
    <xdr:clientData/>
  </xdr:twoCellAnchor>
  <xdr:twoCellAnchor editAs="oneCell">
    <xdr:from>
      <xdr:col>0</xdr:col>
      <xdr:colOff>439511</xdr:colOff>
      <xdr:row>11</xdr:row>
      <xdr:rowOff>131082</xdr:rowOff>
    </xdr:from>
    <xdr:to>
      <xdr:col>0</xdr:col>
      <xdr:colOff>2232933</xdr:colOff>
      <xdr:row>11</xdr:row>
      <xdr:rowOff>988332</xdr:rowOff>
    </xdr:to>
    <xdr:pic>
      <xdr:nvPicPr>
        <xdr:cNvPr id="3" name="Grafik 2" descr="Logo weiss.png">
          <a:extLst>
            <a:ext uri="{FF2B5EF4-FFF2-40B4-BE49-F238E27FC236}">
              <a16:creationId xmlns:a16="http://schemas.microsoft.com/office/drawing/2014/main" id="{ABE0882E-D20B-4B23-A18A-D2A948CC022F}"/>
            </a:ext>
          </a:extLst>
        </xdr:cNvPr>
        <xdr:cNvPicPr>
          <a:picLocks noChangeAspect="1"/>
        </xdr:cNvPicPr>
      </xdr:nvPicPr>
      <xdr:blipFill>
        <a:blip xmlns:r="http://schemas.openxmlformats.org/officeDocument/2006/relationships" r:embed="rId1" cstate="print"/>
        <a:stretch>
          <a:fillRect/>
        </a:stretch>
      </xdr:blipFill>
      <xdr:spPr>
        <a:xfrm>
          <a:off x="439511" y="2245632"/>
          <a:ext cx="1793422" cy="857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sdr.telekom.de/2013/11_DT_Results/Q4/12_Consensus/Consensus%20Master%20Q2-13%20(INTERNAL)%20POST%20FEEDBACK%20-%20Kopi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telekom.sharepoint.de/sites/GIR/Freigegebene%20Dokumente/2019/10_%20DT%20Results/Q4_2019/12_Consensus/Q4_Consensus_postfeedback.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 val="D2 DCF"/>
      <sheetName val="Rev_CoGS"/>
      <sheetName val="Assumptions"/>
      <sheetName val="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 val="Austria"/>
      <sheetName val="EBU"/>
      <sheetName val="CBU"/>
      <sheetName val="Mobile model"/>
      <sheetName val="Divisions"/>
      <sheetName val="Orange France"/>
      <sheetName val="TIM Italy"/>
      <sheetName val="Spain"/>
      <sheetName val="Returns"/>
      <sheetName val="AcqBS"/>
      <sheetName val="ADV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icklinks"/>
      <sheetName val="Summary"/>
      <sheetName val="Summary (Alt1)"/>
      <sheetName val="Summary (Alt2)"/>
      <sheetName val="Q Cockpit"/>
      <sheetName val="FY Cockpit"/>
      <sheetName val="FY+1 Cockpit"/>
      <sheetName val="Summary Short"/>
      <sheetName val="Gaphic Overview CY to CY+4 "/>
      <sheetName val="Gaphic Overview Qs"/>
      <sheetName val="Recom. Share"/>
      <sheetName val="Recom. Sector"/>
      <sheetName val="Overview Qs"/>
      <sheetName val="Overview vs Planung Ys"/>
      <sheetName val="Overview vs Planung Qs"/>
      <sheetName val="Outlyer vs Current Q"/>
      <sheetName val="Outlyer vs Con CY"/>
      <sheetName val="Outlyer vs Con CY+1"/>
      <sheetName val="Outlyer vs Act Current Q"/>
      <sheetName val="Outlyer vs Act CY"/>
      <sheetName val="Outlyer vs Act CY+1"/>
      <sheetName val="Q1 Estimates"/>
      <sheetName val="Q2 Estimates"/>
      <sheetName val="Q3 Estimates"/>
      <sheetName val="Q4 Estimates"/>
      <sheetName val="CY Estimates"/>
      <sheetName val="CY+1 Estimates"/>
      <sheetName val="CY+2 Estimates"/>
      <sheetName val="CY+3 Estimates"/>
      <sheetName val="CY+4 Estimates"/>
      <sheetName val="Barclays"/>
      <sheetName val="Berenberg"/>
      <sheetName val="BoA"/>
      <sheetName val="Cheuvreux"/>
      <sheetName val="Citi"/>
      <sheetName val="CS"/>
      <sheetName val="Commerzbank"/>
      <sheetName val="Deutsche"/>
      <sheetName val="Exane"/>
      <sheetName val="Execution"/>
      <sheetName val="GS"/>
      <sheetName val="HSBC"/>
      <sheetName val="Jeffries"/>
      <sheetName val="JPM"/>
      <sheetName val="Kepler"/>
      <sheetName val="LBBW"/>
      <sheetName val="Macquarie"/>
      <sheetName val="Morgan Stanley"/>
      <sheetName val="Newstreet"/>
      <sheetName val="Nomura"/>
      <sheetName val="RBC"/>
      <sheetName val="Sanford Bernstein"/>
      <sheetName val="SG"/>
      <sheetName val="UBS"/>
      <sheetName val="Non-Core"/>
      <sheetName val="Outlyer Analysis"/>
      <sheetName val="Group"/>
      <sheetName val="Rev.."/>
      <sheetName val="EBITDA.."/>
      <sheetName val="FCF.."/>
      <sheetName val="Capex.."/>
      <sheetName val="DPS"/>
      <sheetName val="DE"/>
      <sheetName val="Rev"/>
      <sheetName val=" EBITDA"/>
      <sheetName val="Capex"/>
      <sheetName val="USA"/>
      <sheetName val="Rev."/>
      <sheetName val="EBITDA."/>
      <sheetName val="Capex."/>
      <sheetName val="EU"/>
      <sheetName val="Rev,"/>
      <sheetName val="EBITDA,"/>
      <sheetName val="Capex,"/>
      <sheetName val="TSI"/>
      <sheetName val="Rev-"/>
      <sheetName val="EBITDA-"/>
      <sheetName val="Capex-"/>
      <sheetName val="Input Reuters"/>
      <sheetName val="Input IBES"/>
      <sheetName val="US-Consensus"/>
      <sheetName val="DT WACCs"/>
      <sheetName val="Bandbreiten"/>
      <sheetName val="Bandbreitencharts"/>
      <sheetName val="IBES + Reuters"/>
      <sheetName val="Recommendations"/>
      <sheetName val="Diagramme Input"/>
      <sheetName val="Input Actuals"/>
      <sheetName val="Actuals Delta abs"/>
      <sheetName val="Actual Delta rel"/>
      <sheetName val="Current Actuals"/>
      <sheetName val="Current Actuals %"/>
      <sheetName val="Configurated Planning view"/>
      <sheetName val="Planing Delta abs"/>
      <sheetName val="Planing Delta rel"/>
      <sheetName val="Planung Input"/>
      <sheetName val="Guidance Impact - Overview"/>
      <sheetName val="Guidance Impact - CQ"/>
      <sheetName val="Guidance Impact - CY"/>
      <sheetName val="External pre Guidance -Overview"/>
      <sheetName val="External pre Guidance - CQ"/>
      <sheetName val="External pre Guidance - CY"/>
      <sheetName val="External last Q"/>
      <sheetName val="Summary Estim. Update"/>
      <sheetName val="Delta annual Overview"/>
      <sheetName val="Delta quarterly Overview"/>
      <sheetName val="New Estimates (prepared)"/>
      <sheetName val="Old Estimates (prepared)"/>
      <sheetName val="New Estimates (raw)"/>
      <sheetName val="Old Estimates (raw)"/>
      <sheetName val="Cover"/>
      <sheetName val="Guidance Monitor"/>
      <sheetName val="Valutation"/>
      <sheetName val="Reporting Season Calendar"/>
      <sheetName val="Rev Ys"/>
      <sheetName val="Rev Qs"/>
      <sheetName val="EBITDA Ys"/>
      <sheetName val="EBITDA Qs"/>
      <sheetName val="FCF Ys"/>
      <sheetName val="FCF Qs"/>
      <sheetName val="Net Income Qs"/>
      <sheetName val="Net Income Ys"/>
      <sheetName val="Capex Ys"/>
      <sheetName val="Cash Capex Qs"/>
      <sheetName val="Net Debt Ys"/>
      <sheetName val="Net Debt Qs"/>
      <sheetName val="Input Actuals (extern)"/>
    </sheetNames>
    <sheetDataSet>
      <sheetData sheetId="0">
        <row r="43">
          <cell r="A43" t="str">
            <v>iPF '11</v>
          </cell>
        </row>
        <row r="44">
          <cell r="A44" t="str">
            <v>FC 2+10</v>
          </cell>
        </row>
        <row r="45">
          <cell r="A45" t="str">
            <v>FC 5+7</v>
          </cell>
        </row>
        <row r="46">
          <cell r="A46" t="str">
            <v>iPF '12</v>
          </cell>
        </row>
        <row r="47">
          <cell r="A47" t="str">
            <v>FC 8+4</v>
          </cell>
        </row>
        <row r="48">
          <cell r="A48" t="str">
            <v>Act</v>
          </cell>
        </row>
        <row r="51">
          <cell r="A51" t="str">
            <v>iPF '11</v>
          </cell>
        </row>
        <row r="52">
          <cell r="A52" t="str">
            <v>iPF '12</v>
          </cell>
        </row>
      </sheetData>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icklinks"/>
      <sheetName val="Summary"/>
      <sheetName val="Summary 2"/>
      <sheetName val="Q Cockpit"/>
      <sheetName val="Overview Ys"/>
      <sheetName val="FY Cockpit"/>
      <sheetName val="FY+1 Cockpit"/>
      <sheetName val="Overview Qs"/>
      <sheetName val="Q1 Estimates"/>
      <sheetName val="Q2 Estimates"/>
      <sheetName val="Q3 Estimates"/>
      <sheetName val="Q4 Estimates"/>
      <sheetName val="CY Estimates"/>
      <sheetName val="CY+1 Estimates"/>
      <sheetName val="CY+2 Estimates"/>
      <sheetName val="CY+3 Estimates"/>
      <sheetName val="CY+4 Estimates"/>
      <sheetName val="BoA"/>
      <sheetName val="Barclays"/>
      <sheetName val="Berenberg"/>
      <sheetName val="Bernstein"/>
      <sheetName val="Citi"/>
      <sheetName val="Commerzbank"/>
      <sheetName val="Exane"/>
      <sheetName val="CS"/>
      <sheetName val="GS"/>
      <sheetName val="HSBC"/>
      <sheetName val="Jefferies"/>
      <sheetName val="JPM"/>
      <sheetName val="Cheuvreux"/>
      <sheetName val="Mainfirst"/>
      <sheetName val="Morgan Stanley"/>
      <sheetName val="Newstreet"/>
      <sheetName val="Redburn"/>
      <sheetName val="Sabadell"/>
      <sheetName val="SG"/>
      <sheetName val="UBS"/>
      <sheetName val="Metzler"/>
      <sheetName val="Bankhaus Lampe"/>
      <sheetName val="Non-core"/>
      <sheetName val="Non-core2"/>
      <sheetName val="Diagramme Input"/>
      <sheetName val="Input Actuals"/>
      <sheetName val="Current Actuals"/>
      <sheetName val="Configurated Planning view"/>
      <sheetName val="Planung Input"/>
      <sheetName val="Pivot"/>
      <sheetName val="Pivot_REV"/>
      <sheetName val="Pivot_EBITDA"/>
      <sheetName val="Pivot_Capex"/>
      <sheetName val="Pivot_FCF"/>
    </sheetNames>
    <sheetDataSet>
      <sheetData sheetId="0">
        <row r="48">
          <cell r="B48" t="str">
            <v>iPF '15</v>
          </cell>
        </row>
        <row r="49">
          <cell r="B49" t="str">
            <v>FC 0</v>
          </cell>
        </row>
        <row r="50">
          <cell r="B50" t="str">
            <v>FC 5+7</v>
          </cell>
        </row>
        <row r="51">
          <cell r="B51" t="str">
            <v>iPF '16</v>
          </cell>
        </row>
        <row r="52">
          <cell r="B52" t="str">
            <v>FC 8+4</v>
          </cell>
        </row>
        <row r="53">
          <cell r="B53" t="str">
            <v>Act</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07C78-EF40-4B61-8CE2-477743F10130}">
  <sheetPr codeName="Tabelle63">
    <tabColor indexed="25"/>
  </sheetPr>
  <dimension ref="A1:CH166"/>
  <sheetViews>
    <sheetView tabSelected="1" view="pageBreakPreview" topLeftCell="A2" zoomScale="60" zoomScaleNormal="70" workbookViewId="0">
      <pane xSplit="1" ySplit="11" topLeftCell="B16" activePane="bottomRight" state="frozen"/>
      <selection activeCell="A2" sqref="A2"/>
      <selection pane="topRight" activeCell="B2" sqref="B2"/>
      <selection pane="bottomLeft" activeCell="A13" sqref="A13"/>
      <selection pane="bottomRight" activeCell="AE6" sqref="AE6"/>
    </sheetView>
  </sheetViews>
  <sheetFormatPr baseColWidth="10" defaultColWidth="11.42578125" defaultRowHeight="15" x14ac:dyDescent="0.25"/>
  <cols>
    <col min="1" max="1" width="42.28515625" style="155" customWidth="1"/>
    <col min="2" max="2" width="10.28515625" style="156" bestFit="1" customWidth="1"/>
    <col min="3" max="3" width="4.7109375" style="157" customWidth="1"/>
    <col min="4" max="5" width="9.28515625" style="13" bestFit="1" customWidth="1"/>
    <col min="6" max="6" width="10.28515625" style="158" bestFit="1" customWidth="1"/>
    <col min="7" max="7" width="10.28515625" style="156" bestFit="1" customWidth="1"/>
    <col min="8" max="8" width="4.7109375" style="157" customWidth="1"/>
    <col min="9" max="9" width="9.42578125" style="13" customWidth="1"/>
    <col min="10" max="10" width="9.85546875" style="13" bestFit="1" customWidth="1"/>
    <col min="11" max="11" width="10.28515625" style="158" bestFit="1" customWidth="1"/>
    <col min="12" max="12" width="10.28515625" style="159" bestFit="1" customWidth="1"/>
    <col min="13" max="13" width="4" style="157" customWidth="1"/>
    <col min="14" max="14" width="10.5703125" style="13" customWidth="1"/>
    <col min="15" max="15" width="9.42578125" style="13" bestFit="1" customWidth="1"/>
    <col min="16" max="16" width="10.28515625" style="158" bestFit="1" customWidth="1"/>
    <col min="17" max="17" width="12" style="159" bestFit="1" customWidth="1"/>
    <col min="18" max="18" width="4" style="157" customWidth="1"/>
    <col min="19" max="19" width="9.28515625" style="13" bestFit="1" customWidth="1"/>
    <col min="20" max="20" width="9.85546875" style="13" bestFit="1" customWidth="1"/>
    <col min="21" max="21" width="10.28515625" style="158" bestFit="1" customWidth="1"/>
    <col min="22" max="22" width="11.7109375" style="159" customWidth="1"/>
    <col min="23" max="23" width="4" style="157" customWidth="1"/>
    <col min="24" max="24" width="10.140625" style="13" bestFit="1" customWidth="1"/>
    <col min="25" max="25" width="9.85546875" style="13" bestFit="1" customWidth="1"/>
    <col min="26" max="26" width="11.5703125" style="158" customWidth="1"/>
    <col min="27" max="27" width="10.28515625" style="159" bestFit="1" customWidth="1"/>
    <col min="28" max="28" width="4" style="157" customWidth="1"/>
    <col min="29" max="29" width="9.85546875" style="13" bestFit="1" customWidth="1"/>
    <col min="30" max="30" width="9.7109375" style="13" bestFit="1" customWidth="1"/>
    <col min="31" max="31" width="12" style="158" customWidth="1"/>
    <col min="32" max="32" width="9.28515625" style="160" customWidth="1"/>
    <col min="33" max="33" width="9.28515625" style="147" hidden="1" customWidth="1"/>
    <col min="34" max="34" width="38" style="155" customWidth="1"/>
    <col min="35" max="86" width="9.28515625" style="9" customWidth="1"/>
    <col min="87" max="16384" width="11.42578125" style="13"/>
  </cols>
  <sheetData>
    <row r="1" spans="1:86" s="9" customFormat="1" ht="16.5" hidden="1" thickTop="1" thickBot="1" x14ac:dyDescent="0.3">
      <c r="A1" s="1"/>
      <c r="B1" s="2" t="str">
        <f>B12&amp;"-1"</f>
        <v>Q4-1</v>
      </c>
      <c r="C1" s="3" t="str">
        <f>B12&amp;"-2"</f>
        <v>Q4-2</v>
      </c>
      <c r="D1" s="4" t="str">
        <f>B12&amp;"-3"</f>
        <v>Q4-3</v>
      </c>
      <c r="E1" s="4" t="str">
        <f>B12&amp;"-4"</f>
        <v>Q4-4</v>
      </c>
      <c r="F1" s="5"/>
      <c r="G1" s="2"/>
      <c r="H1" s="3"/>
      <c r="I1" s="4"/>
      <c r="J1" s="4"/>
      <c r="K1" s="5" t="s">
        <v>0</v>
      </c>
      <c r="L1" s="2"/>
      <c r="M1" s="3"/>
      <c r="N1" s="4"/>
      <c r="O1" s="4"/>
      <c r="P1" s="5"/>
      <c r="Q1" s="2"/>
      <c r="R1" s="3"/>
      <c r="S1" s="4"/>
      <c r="T1" s="4"/>
      <c r="U1" s="5"/>
      <c r="V1" s="2"/>
      <c r="W1" s="3"/>
      <c r="X1" s="4"/>
      <c r="Y1" s="4"/>
      <c r="Z1" s="5"/>
      <c r="AA1" s="2"/>
      <c r="AB1" s="3"/>
      <c r="AC1" s="4"/>
      <c r="AD1" s="4"/>
      <c r="AE1" s="5"/>
      <c r="AF1" s="6"/>
      <c r="AG1" s="7"/>
      <c r="AH1" s="8"/>
    </row>
    <row r="2" spans="1:86" ht="17.25" thickTop="1" x14ac:dyDescent="0.25">
      <c r="A2" s="10" t="s">
        <v>1</v>
      </c>
      <c r="B2" s="11"/>
      <c r="C2" s="3"/>
      <c r="D2" s="4"/>
      <c r="E2" s="4"/>
      <c r="F2" s="5"/>
      <c r="G2" s="11"/>
      <c r="H2" s="3"/>
      <c r="I2" s="4"/>
      <c r="J2" s="4"/>
      <c r="K2" s="5"/>
      <c r="L2" s="11"/>
      <c r="M2" s="3"/>
      <c r="N2" s="4"/>
      <c r="O2" s="4"/>
      <c r="P2" s="5"/>
      <c r="Q2" s="11"/>
      <c r="R2" s="3"/>
      <c r="S2" s="4"/>
      <c r="T2" s="4"/>
      <c r="U2" s="5"/>
      <c r="V2" s="11"/>
      <c r="W2" s="3"/>
      <c r="X2" s="4"/>
      <c r="Y2" s="4"/>
      <c r="Z2" s="5"/>
      <c r="AA2" s="11"/>
      <c r="AB2" s="3"/>
      <c r="AC2" s="4"/>
      <c r="AD2" s="4"/>
      <c r="AE2" s="5"/>
      <c r="AF2" s="8"/>
      <c r="AG2" s="4"/>
      <c r="AH2" s="12"/>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row>
    <row r="3" spans="1:86" ht="16.5" x14ac:dyDescent="0.25">
      <c r="A3" s="14" t="s">
        <v>2</v>
      </c>
      <c r="B3" s="15"/>
      <c r="C3" s="16"/>
      <c r="D3" s="9"/>
      <c r="E3" s="9"/>
      <c r="F3" s="17"/>
      <c r="G3" s="15"/>
      <c r="H3" s="16"/>
      <c r="I3" s="9"/>
      <c r="J3" s="9"/>
      <c r="K3" s="17"/>
      <c r="L3" s="15"/>
      <c r="M3" s="16"/>
      <c r="N3" s="9"/>
      <c r="O3" s="9"/>
      <c r="P3" s="17"/>
      <c r="Q3" s="15"/>
      <c r="R3" s="16"/>
      <c r="S3" s="9"/>
      <c r="T3" s="9"/>
      <c r="U3" s="17"/>
      <c r="V3" s="15"/>
      <c r="W3" s="16"/>
      <c r="X3" s="9"/>
      <c r="Y3" s="9"/>
      <c r="Z3" s="17"/>
      <c r="AA3" s="15"/>
      <c r="AB3" s="16"/>
      <c r="AC3" s="9"/>
      <c r="AD3" s="9"/>
      <c r="AE3" s="17"/>
      <c r="AF3" s="18"/>
      <c r="AG3" s="9"/>
      <c r="AH3" s="19"/>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row>
    <row r="4" spans="1:86" ht="16.5" x14ac:dyDescent="0.25">
      <c r="A4" s="14" t="s">
        <v>3</v>
      </c>
      <c r="B4" s="20"/>
      <c r="C4" s="16"/>
      <c r="D4" s="9"/>
      <c r="E4" s="9"/>
      <c r="F4" s="17"/>
      <c r="G4" s="15"/>
      <c r="H4" s="16"/>
      <c r="I4" s="9"/>
      <c r="J4" s="9"/>
      <c r="K4" s="17"/>
      <c r="L4" s="15"/>
      <c r="M4" s="16"/>
      <c r="N4" s="9"/>
      <c r="O4" s="9"/>
      <c r="P4" s="17"/>
      <c r="Q4" s="15"/>
      <c r="R4" s="16"/>
      <c r="S4" s="9"/>
      <c r="T4" s="9"/>
      <c r="U4" s="17"/>
      <c r="V4" s="15"/>
      <c r="W4" s="16"/>
      <c r="X4" s="9"/>
      <c r="Y4" s="9"/>
      <c r="Z4" s="17"/>
      <c r="AA4" s="15"/>
      <c r="AB4" s="16"/>
      <c r="AC4" s="9"/>
      <c r="AD4" s="9"/>
      <c r="AE4" s="17"/>
      <c r="AF4" s="18"/>
      <c r="AG4" s="9"/>
      <c r="AH4" s="19"/>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row>
    <row r="5" spans="1:86" ht="16.5" x14ac:dyDescent="0.25">
      <c r="A5" s="21"/>
      <c r="B5" s="15"/>
      <c r="C5" s="16"/>
      <c r="D5" s="9"/>
      <c r="E5" s="9"/>
      <c r="F5" s="17"/>
      <c r="G5" s="15"/>
      <c r="H5" s="16"/>
      <c r="I5" s="9"/>
      <c r="J5" s="9"/>
      <c r="K5" s="17"/>
      <c r="L5" s="15"/>
      <c r="M5" s="16"/>
      <c r="N5" s="9"/>
      <c r="O5" s="9"/>
      <c r="P5" s="17"/>
      <c r="Q5" s="15"/>
      <c r="R5" s="16"/>
      <c r="S5" s="9"/>
      <c r="T5" s="9"/>
      <c r="U5" s="17"/>
      <c r="V5" s="15"/>
      <c r="W5" s="16"/>
      <c r="X5" s="9"/>
      <c r="Y5" s="9"/>
      <c r="Z5" s="17"/>
      <c r="AA5" s="15"/>
      <c r="AB5" s="16"/>
      <c r="AC5" s="9"/>
      <c r="AD5" s="9"/>
      <c r="AE5" s="17"/>
      <c r="AF5" s="18"/>
      <c r="AG5" s="9"/>
      <c r="AH5" s="22"/>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row>
    <row r="6" spans="1:86" ht="16.5" x14ac:dyDescent="0.25">
      <c r="A6" s="21"/>
      <c r="B6" s="15"/>
      <c r="C6" s="16"/>
      <c r="D6" s="9"/>
      <c r="E6" s="9"/>
      <c r="F6" s="17"/>
      <c r="G6" s="15"/>
      <c r="H6" s="16"/>
      <c r="I6" s="9"/>
      <c r="J6" s="9"/>
      <c r="K6" s="17"/>
      <c r="L6" s="15"/>
      <c r="M6" s="16"/>
      <c r="N6" s="9"/>
      <c r="O6" s="9"/>
      <c r="P6" s="17"/>
      <c r="Q6" s="15"/>
      <c r="R6" s="16"/>
      <c r="S6" s="9"/>
      <c r="T6" s="9"/>
      <c r="U6" s="17"/>
      <c r="V6" s="15"/>
      <c r="W6" s="16"/>
      <c r="X6" s="9"/>
      <c r="Y6" s="9"/>
      <c r="Z6" s="17"/>
      <c r="AA6" s="15"/>
      <c r="AB6" s="16"/>
      <c r="AC6" s="9"/>
      <c r="AD6" s="9"/>
      <c r="AE6" s="17"/>
      <c r="AF6" s="18"/>
      <c r="AG6" s="9"/>
      <c r="AH6" s="22"/>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row>
    <row r="7" spans="1:86" ht="16.5" x14ac:dyDescent="0.25">
      <c r="A7" s="23" t="s">
        <v>4</v>
      </c>
      <c r="B7" s="15"/>
      <c r="C7" s="16"/>
      <c r="D7" s="9"/>
      <c r="E7" s="9"/>
      <c r="F7" s="17"/>
      <c r="G7" s="15"/>
      <c r="H7" s="16"/>
      <c r="I7" s="9"/>
      <c r="J7" s="9"/>
      <c r="K7" s="17"/>
      <c r="L7" s="15"/>
      <c r="M7" s="16"/>
      <c r="N7" s="9"/>
      <c r="O7" s="9"/>
      <c r="P7" s="17"/>
      <c r="Q7" s="15"/>
      <c r="R7" s="16"/>
      <c r="S7" s="9"/>
      <c r="T7" s="9"/>
      <c r="U7" s="17"/>
      <c r="V7" s="15"/>
      <c r="W7" s="16"/>
      <c r="X7" s="9"/>
      <c r="Y7" s="9"/>
      <c r="Z7" s="17"/>
      <c r="AA7" s="15"/>
      <c r="AB7" s="16"/>
      <c r="AC7" s="9"/>
      <c r="AD7" s="9"/>
      <c r="AE7" s="17"/>
      <c r="AF7" s="18"/>
      <c r="AG7" s="9"/>
      <c r="AH7" s="24"/>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row>
    <row r="8" spans="1:86" ht="16.5" x14ac:dyDescent="0.25">
      <c r="A8" s="25" t="s">
        <v>5</v>
      </c>
      <c r="B8" s="15"/>
      <c r="C8" s="16"/>
      <c r="D8" s="9"/>
      <c r="E8" s="9"/>
      <c r="F8" s="17"/>
      <c r="G8" s="15"/>
      <c r="H8" s="16"/>
      <c r="I8" s="9"/>
      <c r="J8" s="9"/>
      <c r="K8" s="17"/>
      <c r="L8" s="15"/>
      <c r="M8" s="16"/>
      <c r="N8" s="9"/>
      <c r="O8" s="9"/>
      <c r="P8" s="17"/>
      <c r="Q8" s="15"/>
      <c r="R8" s="16"/>
      <c r="S8" s="9"/>
      <c r="T8" s="9"/>
      <c r="U8" s="17"/>
      <c r="V8" s="15"/>
      <c r="W8" s="16"/>
      <c r="X8" s="9"/>
      <c r="Y8" s="9"/>
      <c r="Z8" s="17"/>
      <c r="AA8" s="15"/>
      <c r="AB8" s="16"/>
      <c r="AC8" s="9"/>
      <c r="AD8" s="9"/>
      <c r="AE8" s="17"/>
      <c r="AF8" s="18"/>
      <c r="AG8" s="9"/>
      <c r="AH8" s="22"/>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row>
    <row r="9" spans="1:86" ht="16.5" x14ac:dyDescent="0.25">
      <c r="A9" s="25" t="s">
        <v>6</v>
      </c>
      <c r="B9" s="15"/>
      <c r="C9" s="16"/>
      <c r="D9" s="9"/>
      <c r="E9" s="9"/>
      <c r="F9" s="17"/>
      <c r="G9" s="15"/>
      <c r="H9" s="16"/>
      <c r="I9" s="9"/>
      <c r="J9" s="9"/>
      <c r="K9" s="17"/>
      <c r="L9" s="15"/>
      <c r="M9" s="16"/>
      <c r="N9" s="9"/>
      <c r="O9" s="9"/>
      <c r="P9" s="17"/>
      <c r="Q9" s="15"/>
      <c r="R9" s="16"/>
      <c r="S9" s="9"/>
      <c r="T9" s="9"/>
      <c r="U9" s="17"/>
      <c r="V9" s="15"/>
      <c r="W9" s="16"/>
      <c r="X9" s="9"/>
      <c r="Y9" s="9"/>
      <c r="Z9" s="17"/>
      <c r="AA9" s="15"/>
      <c r="AB9" s="16"/>
      <c r="AC9" s="9"/>
      <c r="AD9" s="9"/>
      <c r="AE9" s="17"/>
      <c r="AF9" s="18"/>
      <c r="AG9" s="9"/>
      <c r="AH9" s="19"/>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row>
    <row r="10" spans="1:86" ht="16.5" x14ac:dyDescent="0.25">
      <c r="A10" s="25" t="s">
        <v>7</v>
      </c>
      <c r="B10" s="15"/>
      <c r="C10" s="16"/>
      <c r="D10" s="9"/>
      <c r="E10" s="9"/>
      <c r="F10" s="17"/>
      <c r="G10" s="15"/>
      <c r="H10" s="16"/>
      <c r="I10" s="9"/>
      <c r="J10" s="9"/>
      <c r="K10" s="17"/>
      <c r="L10" s="15"/>
      <c r="M10" s="16"/>
      <c r="N10" s="9"/>
      <c r="O10" s="9"/>
      <c r="P10" s="17"/>
      <c r="Q10" s="15"/>
      <c r="R10" s="16"/>
      <c r="S10" s="9"/>
      <c r="T10" s="9"/>
      <c r="U10" s="17"/>
      <c r="V10" s="15"/>
      <c r="W10" s="16"/>
      <c r="X10" s="9"/>
      <c r="Y10" s="9"/>
      <c r="Z10" s="17"/>
      <c r="AA10" s="15"/>
      <c r="AB10" s="16"/>
      <c r="AC10" s="9"/>
      <c r="AD10" s="9"/>
      <c r="AE10" s="17"/>
      <c r="AF10" s="18"/>
      <c r="AG10" s="9"/>
      <c r="AH10" s="18"/>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row>
    <row r="11" spans="1:86" s="9" customFormat="1" ht="17.25" thickBot="1" x14ac:dyDescent="0.3">
      <c r="A11" s="26"/>
      <c r="B11" s="170"/>
      <c r="C11" s="171"/>
      <c r="D11" s="172"/>
      <c r="E11" s="172"/>
      <c r="F11" s="173"/>
      <c r="G11" s="170"/>
      <c r="H11" s="171"/>
      <c r="I11" s="172"/>
      <c r="J11" s="172"/>
      <c r="K11" s="173"/>
      <c r="L11" s="170"/>
      <c r="M11" s="171"/>
      <c r="N11" s="172"/>
      <c r="O11" s="172"/>
      <c r="P11" s="173"/>
      <c r="Q11" s="170"/>
      <c r="R11" s="171"/>
      <c r="S11" s="172"/>
      <c r="T11" s="172"/>
      <c r="U11" s="173"/>
      <c r="V11" s="170"/>
      <c r="W11" s="171"/>
      <c r="X11" s="172"/>
      <c r="Y11" s="172"/>
      <c r="Z11" s="173"/>
      <c r="AA11" s="170"/>
      <c r="AB11" s="171"/>
      <c r="AC11" s="172"/>
      <c r="AD11" s="172"/>
      <c r="AE11" s="172"/>
      <c r="AF11" s="174"/>
      <c r="AH11" s="22"/>
    </row>
    <row r="12" spans="1:86" s="31" customFormat="1" ht="82.5" customHeight="1" thickTop="1" x14ac:dyDescent="0.5">
      <c r="A12" s="27"/>
      <c r="B12" s="175" t="s">
        <v>23</v>
      </c>
      <c r="C12" s="176" t="s">
        <v>8</v>
      </c>
      <c r="D12" s="177" t="s">
        <v>9</v>
      </c>
      <c r="E12" s="177" t="s">
        <v>10</v>
      </c>
      <c r="F12" s="178" t="s">
        <v>11</v>
      </c>
      <c r="G12" s="175" t="s">
        <v>12</v>
      </c>
      <c r="H12" s="176" t="s">
        <v>8</v>
      </c>
      <c r="I12" s="177" t="s">
        <v>9</v>
      </c>
      <c r="J12" s="177" t="s">
        <v>10</v>
      </c>
      <c r="K12" s="178" t="s">
        <v>11</v>
      </c>
      <c r="L12" s="175" t="s">
        <v>24</v>
      </c>
      <c r="M12" s="176" t="s">
        <v>8</v>
      </c>
      <c r="N12" s="177" t="s">
        <v>9</v>
      </c>
      <c r="O12" s="177" t="s">
        <v>10</v>
      </c>
      <c r="P12" s="179" t="s">
        <v>11</v>
      </c>
      <c r="Q12" s="175" t="s">
        <v>25</v>
      </c>
      <c r="R12" s="176" t="s">
        <v>8</v>
      </c>
      <c r="S12" s="177" t="s">
        <v>9</v>
      </c>
      <c r="T12" s="177" t="s">
        <v>10</v>
      </c>
      <c r="U12" s="179" t="s">
        <v>11</v>
      </c>
      <c r="V12" s="175" t="s">
        <v>26</v>
      </c>
      <c r="W12" s="176" t="s">
        <v>8</v>
      </c>
      <c r="X12" s="177" t="s">
        <v>9</v>
      </c>
      <c r="Y12" s="177" t="s">
        <v>10</v>
      </c>
      <c r="Z12" s="179" t="s">
        <v>11</v>
      </c>
      <c r="AA12" s="175" t="s">
        <v>27</v>
      </c>
      <c r="AB12" s="176" t="s">
        <v>8</v>
      </c>
      <c r="AC12" s="177" t="s">
        <v>9</v>
      </c>
      <c r="AD12" s="177" t="s">
        <v>10</v>
      </c>
      <c r="AE12" s="179" t="s">
        <v>11</v>
      </c>
      <c r="AF12" s="180" t="s">
        <v>13</v>
      </c>
      <c r="AG12" s="28" t="s">
        <v>14</v>
      </c>
      <c r="AH12" s="29"/>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row>
    <row r="13" spans="1:86" s="41" customFormat="1" x14ac:dyDescent="0.25">
      <c r="A13" s="32" t="s">
        <v>28</v>
      </c>
      <c r="B13" s="33">
        <v>5646</v>
      </c>
      <c r="C13" s="34">
        <v>16</v>
      </c>
      <c r="D13" s="34">
        <v>5673</v>
      </c>
      <c r="E13" s="34">
        <v>5453</v>
      </c>
      <c r="F13" s="34">
        <v>5622</v>
      </c>
      <c r="G13" s="33">
        <v>21863</v>
      </c>
      <c r="H13" s="35">
        <v>16</v>
      </c>
      <c r="I13" s="34">
        <v>21890</v>
      </c>
      <c r="J13" s="34">
        <v>21742</v>
      </c>
      <c r="K13" s="36">
        <v>21845</v>
      </c>
      <c r="L13" s="33">
        <v>22036</v>
      </c>
      <c r="M13" s="35">
        <v>16</v>
      </c>
      <c r="N13" s="34">
        <v>22205</v>
      </c>
      <c r="O13" s="34">
        <v>21783</v>
      </c>
      <c r="P13" s="36">
        <v>22004</v>
      </c>
      <c r="Q13" s="33">
        <v>22152</v>
      </c>
      <c r="R13" s="35">
        <v>16</v>
      </c>
      <c r="S13" s="34">
        <v>22533</v>
      </c>
      <c r="T13" s="34">
        <v>21608</v>
      </c>
      <c r="U13" s="36">
        <v>22138</v>
      </c>
      <c r="V13" s="33">
        <v>22264</v>
      </c>
      <c r="W13" s="35">
        <v>15</v>
      </c>
      <c r="X13" s="34">
        <v>22833</v>
      </c>
      <c r="Y13" s="34">
        <v>21438</v>
      </c>
      <c r="Z13" s="36">
        <v>22255</v>
      </c>
      <c r="AA13" s="33">
        <v>22450</v>
      </c>
      <c r="AB13" s="35">
        <v>15</v>
      </c>
      <c r="AC13" s="34">
        <v>23120</v>
      </c>
      <c r="AD13" s="34">
        <v>21275</v>
      </c>
      <c r="AE13" s="37">
        <v>22378</v>
      </c>
      <c r="AF13" s="38">
        <v>6.6457113611857466E-3</v>
      </c>
      <c r="AG13" s="39" t="e">
        <v>#REF!</v>
      </c>
      <c r="AH13" s="40" t="s">
        <v>28</v>
      </c>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row>
    <row r="14" spans="1:86" s="41" customFormat="1" x14ac:dyDescent="0.25">
      <c r="A14" s="42" t="s">
        <v>15</v>
      </c>
      <c r="B14" s="33">
        <v>4825</v>
      </c>
      <c r="C14" s="43">
        <v>11</v>
      </c>
      <c r="D14" s="43">
        <v>4851</v>
      </c>
      <c r="E14" s="43">
        <v>4552</v>
      </c>
      <c r="F14" s="43">
        <v>4788</v>
      </c>
      <c r="G14" s="33">
        <v>19090</v>
      </c>
      <c r="H14" s="44">
        <v>11</v>
      </c>
      <c r="I14" s="43">
        <v>19192</v>
      </c>
      <c r="J14" s="43">
        <v>17588</v>
      </c>
      <c r="K14" s="45">
        <v>18948</v>
      </c>
      <c r="L14" s="33">
        <v>19254</v>
      </c>
      <c r="M14" s="44">
        <v>11</v>
      </c>
      <c r="N14" s="43">
        <v>19413</v>
      </c>
      <c r="O14" s="43">
        <v>17573</v>
      </c>
      <c r="P14" s="45">
        <v>19088</v>
      </c>
      <c r="Q14" s="33">
        <v>19380</v>
      </c>
      <c r="R14" s="44">
        <v>11</v>
      </c>
      <c r="S14" s="43">
        <v>19698</v>
      </c>
      <c r="T14" s="43">
        <v>17607</v>
      </c>
      <c r="U14" s="45">
        <v>19215</v>
      </c>
      <c r="V14" s="33">
        <v>19417</v>
      </c>
      <c r="W14" s="44">
        <v>10</v>
      </c>
      <c r="X14" s="43">
        <v>19994</v>
      </c>
      <c r="Y14" s="43">
        <v>17710</v>
      </c>
      <c r="Z14" s="45">
        <v>19317</v>
      </c>
      <c r="AA14" s="33">
        <v>19409</v>
      </c>
      <c r="AB14" s="44">
        <v>10</v>
      </c>
      <c r="AC14" s="43">
        <v>20327</v>
      </c>
      <c r="AD14" s="43">
        <v>17826</v>
      </c>
      <c r="AE14" s="46">
        <v>19436</v>
      </c>
      <c r="AF14" s="38">
        <v>4.1516539063846114E-3</v>
      </c>
      <c r="AG14" s="39" t="e">
        <v>#REF!</v>
      </c>
      <c r="AH14" s="47" t="s">
        <v>15</v>
      </c>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row>
    <row r="15" spans="1:86" s="56" customFormat="1" x14ac:dyDescent="0.25">
      <c r="A15" s="48" t="s">
        <v>29</v>
      </c>
      <c r="B15" s="49">
        <v>1.4E-2</v>
      </c>
      <c r="C15" s="43">
        <v>13</v>
      </c>
      <c r="D15" s="50">
        <v>1.7999999999999999E-2</v>
      </c>
      <c r="E15" s="50">
        <v>6.0000000000000001E-3</v>
      </c>
      <c r="F15" s="51">
        <v>1.2999999999999999E-2</v>
      </c>
      <c r="G15" s="49">
        <v>1.7999999999999999E-2</v>
      </c>
      <c r="H15" s="52">
        <v>14</v>
      </c>
      <c r="I15" s="51">
        <v>2.1000000000000001E-2</v>
      </c>
      <c r="J15" s="51">
        <v>1.6E-2</v>
      </c>
      <c r="K15" s="53">
        <v>1.7999999999999999E-2</v>
      </c>
      <c r="L15" s="49">
        <v>1.7999999999999999E-2</v>
      </c>
      <c r="M15" s="52">
        <v>14</v>
      </c>
      <c r="N15" s="51">
        <v>3.5000000000000003E-2</v>
      </c>
      <c r="O15" s="51">
        <v>5.0000000000000001E-3</v>
      </c>
      <c r="P15" s="53">
        <v>1.9E-2</v>
      </c>
      <c r="Q15" s="49">
        <v>1.7000000000000001E-2</v>
      </c>
      <c r="R15" s="52">
        <v>14</v>
      </c>
      <c r="S15" s="51">
        <v>2.9000000000000001E-2</v>
      </c>
      <c r="T15" s="51">
        <v>1E-3</v>
      </c>
      <c r="U15" s="53">
        <v>1.6E-2</v>
      </c>
      <c r="V15" s="49">
        <v>1.6E-2</v>
      </c>
      <c r="W15" s="52">
        <v>13</v>
      </c>
      <c r="X15" s="51">
        <v>2.9000000000000001E-2</v>
      </c>
      <c r="Y15" s="51">
        <v>-2E-3</v>
      </c>
      <c r="Z15" s="53">
        <v>1.2999999999999999E-2</v>
      </c>
      <c r="AA15" s="49">
        <v>1.6E-2</v>
      </c>
      <c r="AB15" s="52">
        <v>13</v>
      </c>
      <c r="AC15" s="51">
        <v>0.03</v>
      </c>
      <c r="AD15" s="51">
        <v>0</v>
      </c>
      <c r="AE15" s="51">
        <v>1.4999999999999999E-2</v>
      </c>
      <c r="AF15" s="38">
        <v>-2.9016456585353123E-2</v>
      </c>
      <c r="AG15" s="39" t="e">
        <v>#REF!</v>
      </c>
      <c r="AH15" s="54" t="s">
        <v>29</v>
      </c>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row>
    <row r="16" spans="1:86" s="41" customFormat="1" x14ac:dyDescent="0.25">
      <c r="A16" s="48" t="s">
        <v>30</v>
      </c>
      <c r="B16" s="33">
        <v>118</v>
      </c>
      <c r="C16" s="43">
        <v>10</v>
      </c>
      <c r="D16" s="43">
        <v>198</v>
      </c>
      <c r="E16" s="43">
        <v>75</v>
      </c>
      <c r="F16" s="43">
        <v>131</v>
      </c>
      <c r="G16" s="33">
        <v>222</v>
      </c>
      <c r="H16" s="44">
        <v>9</v>
      </c>
      <c r="I16" s="43">
        <v>552</v>
      </c>
      <c r="J16" s="43">
        <v>167</v>
      </c>
      <c r="K16" s="45">
        <v>304</v>
      </c>
      <c r="L16" s="33">
        <v>325</v>
      </c>
      <c r="M16" s="44">
        <v>10</v>
      </c>
      <c r="N16" s="43">
        <v>600</v>
      </c>
      <c r="O16" s="43">
        <v>222</v>
      </c>
      <c r="P16" s="45">
        <v>359</v>
      </c>
      <c r="Q16" s="33">
        <v>310</v>
      </c>
      <c r="R16" s="44">
        <v>10</v>
      </c>
      <c r="S16" s="43">
        <v>471</v>
      </c>
      <c r="T16" s="43">
        <v>125</v>
      </c>
      <c r="U16" s="45">
        <v>319</v>
      </c>
      <c r="V16" s="33">
        <v>300</v>
      </c>
      <c r="W16" s="44">
        <v>10</v>
      </c>
      <c r="X16" s="43">
        <v>441</v>
      </c>
      <c r="Y16" s="43">
        <v>50</v>
      </c>
      <c r="Z16" s="45">
        <v>291</v>
      </c>
      <c r="AA16" s="33">
        <v>300</v>
      </c>
      <c r="AB16" s="44">
        <v>10</v>
      </c>
      <c r="AC16" s="43">
        <v>414</v>
      </c>
      <c r="AD16" s="43">
        <v>50</v>
      </c>
      <c r="AE16" s="46">
        <v>285</v>
      </c>
      <c r="AF16" s="38"/>
      <c r="AG16" s="39" t="e">
        <v>#REF!</v>
      </c>
      <c r="AH16" s="57" t="s">
        <v>30</v>
      </c>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row>
    <row r="17" spans="1:86" s="41" customFormat="1" x14ac:dyDescent="0.25">
      <c r="A17" s="48" t="s">
        <v>31</v>
      </c>
      <c r="B17" s="33">
        <v>209</v>
      </c>
      <c r="C17" s="43">
        <v>13</v>
      </c>
      <c r="D17" s="43">
        <v>349</v>
      </c>
      <c r="E17" s="43">
        <v>171</v>
      </c>
      <c r="F17" s="43">
        <v>216</v>
      </c>
      <c r="G17" s="33">
        <v>829</v>
      </c>
      <c r="H17" s="44">
        <v>13</v>
      </c>
      <c r="I17" s="43">
        <v>978</v>
      </c>
      <c r="J17" s="43">
        <v>774</v>
      </c>
      <c r="K17" s="45">
        <v>838</v>
      </c>
      <c r="L17" s="33">
        <v>525</v>
      </c>
      <c r="M17" s="44">
        <v>13</v>
      </c>
      <c r="N17" s="43">
        <v>806</v>
      </c>
      <c r="O17" s="43">
        <v>445</v>
      </c>
      <c r="P17" s="45">
        <v>583</v>
      </c>
      <c r="Q17" s="33">
        <v>500</v>
      </c>
      <c r="R17" s="44">
        <v>13</v>
      </c>
      <c r="S17" s="43">
        <v>769</v>
      </c>
      <c r="T17" s="43">
        <v>280</v>
      </c>
      <c r="U17" s="45">
        <v>493</v>
      </c>
      <c r="V17" s="33">
        <v>439</v>
      </c>
      <c r="W17" s="44">
        <v>12</v>
      </c>
      <c r="X17" s="43">
        <v>734</v>
      </c>
      <c r="Y17" s="43">
        <v>200</v>
      </c>
      <c r="Z17" s="45">
        <v>435</v>
      </c>
      <c r="AA17" s="33">
        <v>417</v>
      </c>
      <c r="AB17" s="44">
        <v>12</v>
      </c>
      <c r="AC17" s="43">
        <v>701</v>
      </c>
      <c r="AD17" s="43">
        <v>160</v>
      </c>
      <c r="AE17" s="46">
        <v>413</v>
      </c>
      <c r="AF17" s="38">
        <v>-0.15783850457099635</v>
      </c>
      <c r="AG17" s="39" t="e">
        <v>#REF!</v>
      </c>
      <c r="AH17" s="57" t="s">
        <v>31</v>
      </c>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row>
    <row r="18" spans="1:86" s="41" customFormat="1" x14ac:dyDescent="0.25">
      <c r="A18" s="48" t="s">
        <v>32</v>
      </c>
      <c r="B18" s="33">
        <v>47</v>
      </c>
      <c r="C18" s="43">
        <v>14</v>
      </c>
      <c r="D18" s="43">
        <v>125</v>
      </c>
      <c r="E18" s="43">
        <v>30</v>
      </c>
      <c r="F18" s="43">
        <v>54</v>
      </c>
      <c r="G18" s="33">
        <v>166</v>
      </c>
      <c r="H18" s="44">
        <v>13</v>
      </c>
      <c r="I18" s="43">
        <v>247</v>
      </c>
      <c r="J18" s="43">
        <v>152</v>
      </c>
      <c r="K18" s="45">
        <v>177</v>
      </c>
      <c r="L18" s="33">
        <v>168</v>
      </c>
      <c r="M18" s="44">
        <v>13</v>
      </c>
      <c r="N18" s="43">
        <v>337</v>
      </c>
      <c r="O18" s="43">
        <v>80</v>
      </c>
      <c r="P18" s="45">
        <v>180</v>
      </c>
      <c r="Q18" s="33">
        <v>130</v>
      </c>
      <c r="R18" s="44">
        <v>13</v>
      </c>
      <c r="S18" s="43">
        <v>307</v>
      </c>
      <c r="T18" s="43">
        <v>79</v>
      </c>
      <c r="U18" s="45">
        <v>159</v>
      </c>
      <c r="V18" s="33">
        <v>120</v>
      </c>
      <c r="W18" s="44">
        <v>11</v>
      </c>
      <c r="X18" s="43">
        <v>310</v>
      </c>
      <c r="Y18" s="43">
        <v>30</v>
      </c>
      <c r="Z18" s="45">
        <v>142</v>
      </c>
      <c r="AA18" s="33">
        <v>108</v>
      </c>
      <c r="AB18" s="44">
        <v>11</v>
      </c>
      <c r="AC18" s="43">
        <v>314</v>
      </c>
      <c r="AD18" s="43">
        <v>30</v>
      </c>
      <c r="AE18" s="46">
        <v>124</v>
      </c>
      <c r="AF18" s="38">
        <v>-0.10189127222434946</v>
      </c>
      <c r="AG18" s="39" t="e">
        <v>#REF!</v>
      </c>
      <c r="AH18" s="57" t="s">
        <v>32</v>
      </c>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row>
    <row r="19" spans="1:86" s="41" customFormat="1" x14ac:dyDescent="0.25">
      <c r="A19" s="48" t="s">
        <v>33</v>
      </c>
      <c r="B19" s="33">
        <v>325</v>
      </c>
      <c r="C19" s="43">
        <v>7</v>
      </c>
      <c r="D19" s="43">
        <v>394</v>
      </c>
      <c r="E19" s="43">
        <v>299</v>
      </c>
      <c r="F19" s="43">
        <v>330</v>
      </c>
      <c r="G19" s="33">
        <v>1355</v>
      </c>
      <c r="H19" s="44">
        <v>6</v>
      </c>
      <c r="I19" s="43">
        <v>2094</v>
      </c>
      <c r="J19" s="43">
        <v>1294</v>
      </c>
      <c r="K19" s="45">
        <v>1464</v>
      </c>
      <c r="L19" s="33">
        <v>1232</v>
      </c>
      <c r="M19" s="44">
        <v>7</v>
      </c>
      <c r="N19" s="43">
        <v>2302</v>
      </c>
      <c r="O19" s="43">
        <v>999</v>
      </c>
      <c r="P19" s="45">
        <v>1428</v>
      </c>
      <c r="Q19" s="33">
        <v>1139</v>
      </c>
      <c r="R19" s="44">
        <v>7</v>
      </c>
      <c r="S19" s="43">
        <v>2276</v>
      </c>
      <c r="T19" s="43">
        <v>750</v>
      </c>
      <c r="U19" s="45">
        <v>1326</v>
      </c>
      <c r="V19" s="33">
        <v>840</v>
      </c>
      <c r="W19" s="44">
        <v>6</v>
      </c>
      <c r="X19" s="43">
        <v>2250</v>
      </c>
      <c r="Y19" s="43">
        <v>700</v>
      </c>
      <c r="Z19" s="45">
        <v>1106</v>
      </c>
      <c r="AA19" s="33">
        <v>762</v>
      </c>
      <c r="AB19" s="44">
        <v>6</v>
      </c>
      <c r="AC19" s="43">
        <v>2225</v>
      </c>
      <c r="AD19" s="43">
        <v>579</v>
      </c>
      <c r="AE19" s="46">
        <v>1020</v>
      </c>
      <c r="AF19" s="38">
        <v>-0.1340278622245954</v>
      </c>
      <c r="AG19" s="39" t="e">
        <v>#REF!</v>
      </c>
      <c r="AH19" s="57" t="s">
        <v>33</v>
      </c>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row>
    <row r="20" spans="1:86" s="41" customFormat="1" x14ac:dyDescent="0.25">
      <c r="A20" s="48" t="s">
        <v>34</v>
      </c>
      <c r="B20" s="33">
        <v>60</v>
      </c>
      <c r="C20" s="43">
        <v>10</v>
      </c>
      <c r="D20" s="43">
        <v>75</v>
      </c>
      <c r="E20" s="43">
        <v>23</v>
      </c>
      <c r="F20" s="43">
        <v>57</v>
      </c>
      <c r="G20" s="33">
        <v>249</v>
      </c>
      <c r="H20" s="44">
        <v>9</v>
      </c>
      <c r="I20" s="43">
        <v>266</v>
      </c>
      <c r="J20" s="43">
        <v>214</v>
      </c>
      <c r="K20" s="45">
        <v>244</v>
      </c>
      <c r="L20" s="33">
        <v>238</v>
      </c>
      <c r="M20" s="44">
        <v>10</v>
      </c>
      <c r="N20" s="43">
        <v>389</v>
      </c>
      <c r="O20" s="43">
        <v>133</v>
      </c>
      <c r="P20" s="45">
        <v>246</v>
      </c>
      <c r="Q20" s="33">
        <v>228</v>
      </c>
      <c r="R20" s="44">
        <v>9</v>
      </c>
      <c r="S20" s="43">
        <v>307</v>
      </c>
      <c r="T20" s="43">
        <v>172</v>
      </c>
      <c r="U20" s="45">
        <v>237</v>
      </c>
      <c r="V20" s="33">
        <v>250</v>
      </c>
      <c r="W20" s="44">
        <v>9</v>
      </c>
      <c r="X20" s="43">
        <v>396</v>
      </c>
      <c r="Y20" s="43">
        <v>167</v>
      </c>
      <c r="Z20" s="45">
        <v>259</v>
      </c>
      <c r="AA20" s="33">
        <v>250</v>
      </c>
      <c r="AB20" s="44">
        <v>9</v>
      </c>
      <c r="AC20" s="43">
        <v>391</v>
      </c>
      <c r="AD20" s="43">
        <v>149</v>
      </c>
      <c r="AE20" s="46">
        <v>247</v>
      </c>
      <c r="AF20" s="38">
        <v>1.0025075244581849E-3</v>
      </c>
      <c r="AG20" s="39" t="e">
        <v>#REF!</v>
      </c>
      <c r="AH20" s="57" t="s">
        <v>34</v>
      </c>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row>
    <row r="21" spans="1:86" s="41" customFormat="1" x14ac:dyDescent="0.25">
      <c r="A21" s="32" t="s">
        <v>35</v>
      </c>
      <c r="B21" s="33">
        <v>10663</v>
      </c>
      <c r="C21" s="34">
        <v>16</v>
      </c>
      <c r="D21" s="34">
        <v>10824</v>
      </c>
      <c r="E21" s="34">
        <v>10165</v>
      </c>
      <c r="F21" s="34">
        <v>10601</v>
      </c>
      <c r="G21" s="33">
        <v>40290</v>
      </c>
      <c r="H21" s="35">
        <v>16</v>
      </c>
      <c r="I21" s="34">
        <v>40507</v>
      </c>
      <c r="J21" s="34">
        <v>39914</v>
      </c>
      <c r="K21" s="36">
        <v>40261</v>
      </c>
      <c r="L21" s="33">
        <v>42685</v>
      </c>
      <c r="M21" s="35">
        <v>16</v>
      </c>
      <c r="N21" s="34">
        <v>43966</v>
      </c>
      <c r="O21" s="34">
        <v>41118</v>
      </c>
      <c r="P21" s="36">
        <v>42612</v>
      </c>
      <c r="Q21" s="33">
        <v>44582</v>
      </c>
      <c r="R21" s="35">
        <v>16</v>
      </c>
      <c r="S21" s="34">
        <v>46157</v>
      </c>
      <c r="T21" s="34">
        <v>42376</v>
      </c>
      <c r="U21" s="36">
        <v>44481</v>
      </c>
      <c r="V21" s="33">
        <v>46054</v>
      </c>
      <c r="W21" s="35">
        <v>15</v>
      </c>
      <c r="X21" s="34">
        <v>48315</v>
      </c>
      <c r="Y21" s="34">
        <v>43203</v>
      </c>
      <c r="Z21" s="36">
        <v>45994</v>
      </c>
      <c r="AA21" s="33">
        <v>47382</v>
      </c>
      <c r="AB21" s="35">
        <v>15</v>
      </c>
      <c r="AC21" s="34">
        <v>50361</v>
      </c>
      <c r="AD21" s="34">
        <v>43776</v>
      </c>
      <c r="AE21" s="37">
        <v>47297</v>
      </c>
      <c r="AF21" s="38">
        <v>4.1367525372527636E-2</v>
      </c>
      <c r="AG21" s="39" t="e">
        <v>#REF!</v>
      </c>
      <c r="AH21" s="40" t="s">
        <v>35</v>
      </c>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row>
    <row r="22" spans="1:86" s="41" customFormat="1" ht="14.25" customHeight="1" x14ac:dyDescent="0.25">
      <c r="A22" s="42" t="s">
        <v>36</v>
      </c>
      <c r="B22" s="33">
        <v>11849</v>
      </c>
      <c r="C22" s="43">
        <v>15</v>
      </c>
      <c r="D22" s="43">
        <v>12115</v>
      </c>
      <c r="E22" s="43">
        <v>11297</v>
      </c>
      <c r="F22" s="43">
        <v>11756</v>
      </c>
      <c r="G22" s="33">
        <v>45051</v>
      </c>
      <c r="H22" s="44">
        <v>15</v>
      </c>
      <c r="I22" s="43">
        <v>45297</v>
      </c>
      <c r="J22" s="43">
        <v>44613</v>
      </c>
      <c r="K22" s="45">
        <v>45019</v>
      </c>
      <c r="L22" s="33">
        <v>47364</v>
      </c>
      <c r="M22" s="44">
        <v>15</v>
      </c>
      <c r="N22" s="43">
        <v>48630</v>
      </c>
      <c r="O22" s="43">
        <v>46020</v>
      </c>
      <c r="P22" s="45">
        <v>47305</v>
      </c>
      <c r="Q22" s="33">
        <v>49451</v>
      </c>
      <c r="R22" s="44">
        <v>15</v>
      </c>
      <c r="S22" s="43">
        <v>51082</v>
      </c>
      <c r="T22" s="43">
        <v>47428</v>
      </c>
      <c r="U22" s="45">
        <v>49324</v>
      </c>
      <c r="V22" s="33">
        <v>50990</v>
      </c>
      <c r="W22" s="44">
        <v>14</v>
      </c>
      <c r="X22" s="43">
        <v>53442</v>
      </c>
      <c r="Y22" s="43">
        <v>48353</v>
      </c>
      <c r="Z22" s="45">
        <v>50922</v>
      </c>
      <c r="AA22" s="33">
        <v>52334</v>
      </c>
      <c r="AB22" s="44">
        <v>14</v>
      </c>
      <c r="AC22" s="43">
        <v>55704</v>
      </c>
      <c r="AD22" s="43">
        <v>48994</v>
      </c>
      <c r="AE22" s="46">
        <v>52294</v>
      </c>
      <c r="AF22" s="38">
        <v>3.8173343633824519E-2</v>
      </c>
      <c r="AG22" s="39" t="e">
        <v>#REF!</v>
      </c>
      <c r="AH22" s="47" t="s">
        <v>36</v>
      </c>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row>
    <row r="23" spans="1:86" s="41" customFormat="1" x14ac:dyDescent="0.25">
      <c r="A23" s="58" t="s">
        <v>37</v>
      </c>
      <c r="B23" s="33">
        <v>8607</v>
      </c>
      <c r="C23" s="43">
        <v>15</v>
      </c>
      <c r="D23" s="43">
        <v>11452</v>
      </c>
      <c r="E23" s="43">
        <v>8227</v>
      </c>
      <c r="F23" s="43">
        <v>8761</v>
      </c>
      <c r="G23" s="33">
        <v>33526</v>
      </c>
      <c r="H23" s="44">
        <v>15</v>
      </c>
      <c r="I23" s="43">
        <v>34001</v>
      </c>
      <c r="J23" s="43">
        <v>33100</v>
      </c>
      <c r="K23" s="45">
        <v>33629</v>
      </c>
      <c r="L23" s="33">
        <v>35543</v>
      </c>
      <c r="M23" s="44">
        <v>15</v>
      </c>
      <c r="N23" s="43">
        <v>36050</v>
      </c>
      <c r="O23" s="43">
        <v>34577</v>
      </c>
      <c r="P23" s="45">
        <v>35512</v>
      </c>
      <c r="Q23" s="33">
        <v>37075</v>
      </c>
      <c r="R23" s="44">
        <v>15</v>
      </c>
      <c r="S23" s="43">
        <v>38019</v>
      </c>
      <c r="T23" s="43">
        <v>35978</v>
      </c>
      <c r="U23" s="45">
        <v>37098</v>
      </c>
      <c r="V23" s="33">
        <v>38551</v>
      </c>
      <c r="W23" s="44">
        <v>14</v>
      </c>
      <c r="X23" s="43">
        <v>39667</v>
      </c>
      <c r="Y23" s="43">
        <v>36787</v>
      </c>
      <c r="Z23" s="45">
        <v>38473</v>
      </c>
      <c r="AA23" s="33">
        <v>39811</v>
      </c>
      <c r="AB23" s="44">
        <v>14</v>
      </c>
      <c r="AC23" s="43">
        <v>41192</v>
      </c>
      <c r="AD23" s="43">
        <v>37507</v>
      </c>
      <c r="AE23" s="46">
        <v>39630</v>
      </c>
      <c r="AF23" s="38">
        <v>4.3891440335888765E-2</v>
      </c>
      <c r="AG23" s="39" t="e">
        <v>#REF!</v>
      </c>
      <c r="AH23" s="47" t="s">
        <v>37</v>
      </c>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row>
    <row r="24" spans="1:86" s="41" customFormat="1" x14ac:dyDescent="0.25">
      <c r="A24" s="58" t="s">
        <v>38</v>
      </c>
      <c r="B24" s="59">
        <v>1.1100000000000001</v>
      </c>
      <c r="C24" s="43">
        <v>14</v>
      </c>
      <c r="D24" s="60">
        <v>1.1299999999999999</v>
      </c>
      <c r="E24" s="60">
        <v>0.9</v>
      </c>
      <c r="F24" s="60">
        <v>1.1000000000000001</v>
      </c>
      <c r="G24" s="59">
        <v>1.1200000000000001</v>
      </c>
      <c r="H24" s="44">
        <v>14</v>
      </c>
      <c r="I24" s="60">
        <v>1.1200000000000001</v>
      </c>
      <c r="J24" s="60">
        <v>0.89</v>
      </c>
      <c r="K24" s="61">
        <v>1.1000000000000001</v>
      </c>
      <c r="L24" s="59">
        <v>1.1100000000000001</v>
      </c>
      <c r="M24" s="44">
        <v>13</v>
      </c>
      <c r="N24" s="60">
        <v>1.1299999999999999</v>
      </c>
      <c r="O24" s="60">
        <v>0.9</v>
      </c>
      <c r="P24" s="61">
        <v>1.1000000000000001</v>
      </c>
      <c r="Q24" s="59">
        <v>1.1100000000000001</v>
      </c>
      <c r="R24" s="44">
        <v>14</v>
      </c>
      <c r="S24" s="60">
        <v>1.1299999999999999</v>
      </c>
      <c r="T24" s="60">
        <v>0.9</v>
      </c>
      <c r="U24" s="61">
        <v>1.1000000000000001</v>
      </c>
      <c r="V24" s="59">
        <v>1.1100000000000001</v>
      </c>
      <c r="W24" s="44">
        <v>13</v>
      </c>
      <c r="X24" s="60">
        <v>1.1299999999999999</v>
      </c>
      <c r="Y24" s="60">
        <v>0.9</v>
      </c>
      <c r="Z24" s="61">
        <v>1.0900000000000001</v>
      </c>
      <c r="AA24" s="59">
        <v>1.1100000000000001</v>
      </c>
      <c r="AB24" s="44">
        <v>13</v>
      </c>
      <c r="AC24" s="60">
        <v>1.1299999999999999</v>
      </c>
      <c r="AD24" s="60">
        <v>0.88</v>
      </c>
      <c r="AE24" s="62">
        <v>1.0900000000000001</v>
      </c>
      <c r="AF24" s="38">
        <v>-2.2396557157785546E-3</v>
      </c>
      <c r="AG24" s="39"/>
      <c r="AH24" s="63" t="s">
        <v>38</v>
      </c>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row>
    <row r="25" spans="1:86" s="41" customFormat="1" x14ac:dyDescent="0.25">
      <c r="A25" s="64" t="s">
        <v>39</v>
      </c>
      <c r="B25" s="33">
        <v>3149</v>
      </c>
      <c r="C25" s="34">
        <v>16</v>
      </c>
      <c r="D25" s="34">
        <v>3186</v>
      </c>
      <c r="E25" s="34">
        <v>3078</v>
      </c>
      <c r="F25" s="34">
        <v>3143</v>
      </c>
      <c r="G25" s="33">
        <v>12098</v>
      </c>
      <c r="H25" s="35">
        <v>16</v>
      </c>
      <c r="I25" s="34">
        <v>12129</v>
      </c>
      <c r="J25" s="34">
        <v>11861</v>
      </c>
      <c r="K25" s="36">
        <v>12081</v>
      </c>
      <c r="L25" s="33">
        <v>12182</v>
      </c>
      <c r="M25" s="35">
        <v>16</v>
      </c>
      <c r="N25" s="34">
        <v>12706</v>
      </c>
      <c r="O25" s="34">
        <v>11784</v>
      </c>
      <c r="P25" s="36">
        <v>12181</v>
      </c>
      <c r="Q25" s="33">
        <v>12301</v>
      </c>
      <c r="R25" s="35">
        <v>16</v>
      </c>
      <c r="S25" s="34">
        <v>12833</v>
      </c>
      <c r="T25" s="34">
        <v>11422</v>
      </c>
      <c r="U25" s="36">
        <v>12225</v>
      </c>
      <c r="V25" s="33">
        <v>12392</v>
      </c>
      <c r="W25" s="35">
        <v>15</v>
      </c>
      <c r="X25" s="34">
        <v>12903</v>
      </c>
      <c r="Y25" s="34">
        <v>11387</v>
      </c>
      <c r="Z25" s="36">
        <v>12311</v>
      </c>
      <c r="AA25" s="33">
        <v>12445</v>
      </c>
      <c r="AB25" s="35">
        <v>15</v>
      </c>
      <c r="AC25" s="34">
        <v>13003</v>
      </c>
      <c r="AD25" s="34">
        <v>11387</v>
      </c>
      <c r="AE25" s="37">
        <v>12397</v>
      </c>
      <c r="AF25" s="38">
        <v>7.094745833770677E-3</v>
      </c>
      <c r="AG25" s="39" t="e">
        <v>#REF!</v>
      </c>
      <c r="AH25" s="40" t="s">
        <v>39</v>
      </c>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row>
    <row r="26" spans="1:86" s="41" customFormat="1" x14ac:dyDescent="0.25">
      <c r="A26" s="58" t="s">
        <v>40</v>
      </c>
      <c r="B26" s="33">
        <v>388</v>
      </c>
      <c r="C26" s="43">
        <v>14</v>
      </c>
      <c r="D26" s="43">
        <v>404</v>
      </c>
      <c r="E26" s="43">
        <v>373</v>
      </c>
      <c r="F26" s="43">
        <v>387</v>
      </c>
      <c r="G26" s="33">
        <v>1475</v>
      </c>
      <c r="H26" s="44">
        <v>15</v>
      </c>
      <c r="I26" s="43">
        <v>1492</v>
      </c>
      <c r="J26" s="43">
        <v>1378</v>
      </c>
      <c r="K26" s="45">
        <v>1469</v>
      </c>
      <c r="L26" s="33">
        <v>1496</v>
      </c>
      <c r="M26" s="44">
        <v>15</v>
      </c>
      <c r="N26" s="43">
        <v>1530</v>
      </c>
      <c r="O26" s="43">
        <v>1402</v>
      </c>
      <c r="P26" s="45">
        <v>1481</v>
      </c>
      <c r="Q26" s="33">
        <v>1493</v>
      </c>
      <c r="R26" s="44">
        <v>15</v>
      </c>
      <c r="S26" s="43">
        <v>1580</v>
      </c>
      <c r="T26" s="43">
        <v>1382</v>
      </c>
      <c r="U26" s="45">
        <v>1481</v>
      </c>
      <c r="V26" s="33">
        <v>1496</v>
      </c>
      <c r="W26" s="44">
        <v>14</v>
      </c>
      <c r="X26" s="43">
        <v>1632</v>
      </c>
      <c r="Y26" s="43">
        <v>1307</v>
      </c>
      <c r="Z26" s="45">
        <v>1477</v>
      </c>
      <c r="AA26" s="33">
        <v>1508</v>
      </c>
      <c r="AB26" s="44">
        <v>14</v>
      </c>
      <c r="AC26" s="43">
        <v>1685</v>
      </c>
      <c r="AD26" s="43">
        <v>1212</v>
      </c>
      <c r="AE26" s="46">
        <v>1481</v>
      </c>
      <c r="AF26" s="38">
        <v>5.5468973300047963E-3</v>
      </c>
      <c r="AG26" s="39" t="e">
        <v>#REF!</v>
      </c>
      <c r="AH26" s="47" t="s">
        <v>40</v>
      </c>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row>
    <row r="27" spans="1:86" s="41" customFormat="1" x14ac:dyDescent="0.25">
      <c r="A27" s="65" t="s">
        <v>41</v>
      </c>
      <c r="B27" s="33">
        <v>282</v>
      </c>
      <c r="C27" s="43">
        <v>15</v>
      </c>
      <c r="D27" s="43">
        <v>290</v>
      </c>
      <c r="E27" s="43">
        <v>264</v>
      </c>
      <c r="F27" s="43">
        <v>281</v>
      </c>
      <c r="G27" s="33">
        <v>1078</v>
      </c>
      <c r="H27" s="44">
        <v>15</v>
      </c>
      <c r="I27" s="43">
        <v>1086</v>
      </c>
      <c r="J27" s="43">
        <v>1060</v>
      </c>
      <c r="K27" s="45">
        <v>1077</v>
      </c>
      <c r="L27" s="33">
        <v>1102</v>
      </c>
      <c r="M27" s="44">
        <v>15</v>
      </c>
      <c r="N27" s="43">
        <v>1136</v>
      </c>
      <c r="O27" s="43">
        <v>1061</v>
      </c>
      <c r="P27" s="45">
        <v>1097</v>
      </c>
      <c r="Q27" s="33">
        <v>1105</v>
      </c>
      <c r="R27" s="44">
        <v>15</v>
      </c>
      <c r="S27" s="43">
        <v>1170</v>
      </c>
      <c r="T27" s="43">
        <v>1066</v>
      </c>
      <c r="U27" s="45">
        <v>1110</v>
      </c>
      <c r="V27" s="33">
        <v>1123</v>
      </c>
      <c r="W27" s="44">
        <v>14</v>
      </c>
      <c r="X27" s="43">
        <v>1205</v>
      </c>
      <c r="Y27" s="43">
        <v>1072</v>
      </c>
      <c r="Z27" s="45">
        <v>1125</v>
      </c>
      <c r="AA27" s="33">
        <v>1134</v>
      </c>
      <c r="AB27" s="44">
        <v>14</v>
      </c>
      <c r="AC27" s="43">
        <v>1241</v>
      </c>
      <c r="AD27" s="43">
        <v>1072</v>
      </c>
      <c r="AE27" s="46">
        <v>1139</v>
      </c>
      <c r="AF27" s="38">
        <v>1.274142214917906E-2</v>
      </c>
      <c r="AG27" s="39" t="e">
        <v>#REF!</v>
      </c>
      <c r="AH27" s="66" t="s">
        <v>41</v>
      </c>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row>
    <row r="28" spans="1:86" s="41" customFormat="1" x14ac:dyDescent="0.25">
      <c r="A28" s="58" t="s">
        <v>42</v>
      </c>
      <c r="B28" s="33">
        <v>337</v>
      </c>
      <c r="C28" s="43">
        <v>15</v>
      </c>
      <c r="D28" s="43">
        <v>369</v>
      </c>
      <c r="E28" s="43">
        <v>318</v>
      </c>
      <c r="F28" s="43">
        <v>337</v>
      </c>
      <c r="G28" s="33">
        <v>1276</v>
      </c>
      <c r="H28" s="44">
        <v>15</v>
      </c>
      <c r="I28" s="43">
        <v>1308</v>
      </c>
      <c r="J28" s="43">
        <v>1257</v>
      </c>
      <c r="K28" s="45">
        <v>1277</v>
      </c>
      <c r="L28" s="33">
        <v>1289</v>
      </c>
      <c r="M28" s="44">
        <v>15</v>
      </c>
      <c r="N28" s="43">
        <v>1695</v>
      </c>
      <c r="O28" s="43">
        <v>1259</v>
      </c>
      <c r="P28" s="45">
        <v>1316</v>
      </c>
      <c r="Q28" s="33">
        <v>1302</v>
      </c>
      <c r="R28" s="44">
        <v>15</v>
      </c>
      <c r="S28" s="43">
        <v>1709</v>
      </c>
      <c r="T28" s="43">
        <v>1259</v>
      </c>
      <c r="U28" s="45">
        <v>1331</v>
      </c>
      <c r="V28" s="33">
        <v>1321</v>
      </c>
      <c r="W28" s="44">
        <v>14</v>
      </c>
      <c r="X28" s="43">
        <v>1718</v>
      </c>
      <c r="Y28" s="43">
        <v>1259</v>
      </c>
      <c r="Z28" s="45">
        <v>1348</v>
      </c>
      <c r="AA28" s="33">
        <v>1335</v>
      </c>
      <c r="AB28" s="44">
        <v>14</v>
      </c>
      <c r="AC28" s="43">
        <v>1725</v>
      </c>
      <c r="AD28" s="43">
        <v>1259</v>
      </c>
      <c r="AE28" s="46">
        <v>1360</v>
      </c>
      <c r="AF28" s="38">
        <v>1.1364366040988783E-2</v>
      </c>
      <c r="AG28" s="39" t="e">
        <v>#REF!</v>
      </c>
      <c r="AH28" s="47" t="s">
        <v>42</v>
      </c>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row>
    <row r="29" spans="1:86" s="41" customFormat="1" x14ac:dyDescent="0.25">
      <c r="A29" s="58" t="s">
        <v>43</v>
      </c>
      <c r="B29" s="33">
        <v>750</v>
      </c>
      <c r="C29" s="43">
        <v>14</v>
      </c>
      <c r="D29" s="43">
        <v>763</v>
      </c>
      <c r="E29" s="43">
        <v>738</v>
      </c>
      <c r="F29" s="43">
        <v>750</v>
      </c>
      <c r="G29" s="33">
        <v>2935</v>
      </c>
      <c r="H29" s="44">
        <v>15</v>
      </c>
      <c r="I29" s="43">
        <v>2946</v>
      </c>
      <c r="J29" s="43">
        <v>2904</v>
      </c>
      <c r="K29" s="45">
        <v>2935</v>
      </c>
      <c r="L29" s="33">
        <v>2970</v>
      </c>
      <c r="M29" s="44">
        <v>15</v>
      </c>
      <c r="N29" s="43">
        <v>3053</v>
      </c>
      <c r="O29" s="43">
        <v>2928</v>
      </c>
      <c r="P29" s="45">
        <v>2974</v>
      </c>
      <c r="Q29" s="33">
        <v>2999</v>
      </c>
      <c r="R29" s="44">
        <v>15</v>
      </c>
      <c r="S29" s="43">
        <v>3142</v>
      </c>
      <c r="T29" s="43">
        <v>2935</v>
      </c>
      <c r="U29" s="45">
        <v>3010</v>
      </c>
      <c r="V29" s="33">
        <v>3026</v>
      </c>
      <c r="W29" s="44">
        <v>14</v>
      </c>
      <c r="X29" s="43">
        <v>3229</v>
      </c>
      <c r="Y29" s="43">
        <v>2935</v>
      </c>
      <c r="Z29" s="45">
        <v>3038</v>
      </c>
      <c r="AA29" s="33">
        <v>3054</v>
      </c>
      <c r="AB29" s="44">
        <v>14</v>
      </c>
      <c r="AC29" s="43">
        <v>3315</v>
      </c>
      <c r="AD29" s="43">
        <v>2812</v>
      </c>
      <c r="AE29" s="46">
        <v>3058</v>
      </c>
      <c r="AF29" s="38">
        <v>9.9857162021907975E-3</v>
      </c>
      <c r="AG29" s="39" t="e">
        <v>#REF!</v>
      </c>
      <c r="AH29" s="47" t="s">
        <v>43</v>
      </c>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row>
    <row r="30" spans="1:86" s="41" customFormat="1" x14ac:dyDescent="0.25">
      <c r="A30" s="58" t="s">
        <v>44</v>
      </c>
      <c r="B30" s="33">
        <v>492</v>
      </c>
      <c r="C30" s="43">
        <v>15</v>
      </c>
      <c r="D30" s="43">
        <v>526</v>
      </c>
      <c r="E30" s="43">
        <v>470</v>
      </c>
      <c r="F30" s="43">
        <v>494</v>
      </c>
      <c r="G30" s="33">
        <v>1869</v>
      </c>
      <c r="H30" s="44">
        <v>16</v>
      </c>
      <c r="I30" s="43">
        <v>1896</v>
      </c>
      <c r="J30" s="43">
        <v>1847</v>
      </c>
      <c r="K30" s="67">
        <v>1869</v>
      </c>
      <c r="L30" s="33">
        <v>1872</v>
      </c>
      <c r="M30" s="44">
        <v>16</v>
      </c>
      <c r="N30" s="43">
        <v>1941</v>
      </c>
      <c r="O30" s="43">
        <v>1755</v>
      </c>
      <c r="P30" s="45">
        <v>1870</v>
      </c>
      <c r="Q30" s="33">
        <v>1896</v>
      </c>
      <c r="R30" s="44">
        <v>16</v>
      </c>
      <c r="S30" s="43">
        <v>1980</v>
      </c>
      <c r="T30" s="43">
        <v>1777</v>
      </c>
      <c r="U30" s="45">
        <v>1890</v>
      </c>
      <c r="V30" s="33">
        <v>1912</v>
      </c>
      <c r="W30" s="44">
        <v>15</v>
      </c>
      <c r="X30" s="43">
        <v>2020</v>
      </c>
      <c r="Y30" s="43">
        <v>1775</v>
      </c>
      <c r="Z30" s="45">
        <v>1912</v>
      </c>
      <c r="AA30" s="33">
        <v>1933</v>
      </c>
      <c r="AB30" s="44">
        <v>15</v>
      </c>
      <c r="AC30" s="43">
        <v>2064</v>
      </c>
      <c r="AD30" s="43">
        <v>1769</v>
      </c>
      <c r="AE30" s="46">
        <v>1930</v>
      </c>
      <c r="AF30" s="38">
        <v>8.452944009869956E-3</v>
      </c>
      <c r="AG30" s="39" t="e">
        <v>#REF!</v>
      </c>
      <c r="AH30" s="47" t="s">
        <v>44</v>
      </c>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row>
    <row r="31" spans="1:86" s="41" customFormat="1" x14ac:dyDescent="0.25">
      <c r="A31" s="58" t="s">
        <v>45</v>
      </c>
      <c r="B31" s="33">
        <v>210</v>
      </c>
      <c r="C31" s="43">
        <v>15</v>
      </c>
      <c r="D31" s="43">
        <v>214</v>
      </c>
      <c r="E31" s="43">
        <v>192</v>
      </c>
      <c r="F31" s="43">
        <v>208</v>
      </c>
      <c r="G31" s="33">
        <v>784</v>
      </c>
      <c r="H31" s="44">
        <v>15</v>
      </c>
      <c r="I31" s="43">
        <v>788</v>
      </c>
      <c r="J31" s="43">
        <v>771</v>
      </c>
      <c r="K31" s="45">
        <v>783</v>
      </c>
      <c r="L31" s="33">
        <v>792</v>
      </c>
      <c r="M31" s="44">
        <v>15</v>
      </c>
      <c r="N31" s="43">
        <v>810</v>
      </c>
      <c r="O31" s="43">
        <v>776</v>
      </c>
      <c r="P31" s="45">
        <v>792</v>
      </c>
      <c r="Q31" s="33">
        <v>801</v>
      </c>
      <c r="R31" s="44">
        <v>15</v>
      </c>
      <c r="S31" s="43">
        <v>836</v>
      </c>
      <c r="T31" s="43">
        <v>764</v>
      </c>
      <c r="U31" s="45">
        <v>800</v>
      </c>
      <c r="V31" s="33">
        <v>810</v>
      </c>
      <c r="W31" s="44">
        <v>14</v>
      </c>
      <c r="X31" s="43">
        <v>862</v>
      </c>
      <c r="Y31" s="43">
        <v>780</v>
      </c>
      <c r="Z31" s="45">
        <v>812</v>
      </c>
      <c r="AA31" s="33">
        <v>817</v>
      </c>
      <c r="AB31" s="44">
        <v>14</v>
      </c>
      <c r="AC31" s="43">
        <v>890</v>
      </c>
      <c r="AD31" s="43">
        <v>780</v>
      </c>
      <c r="AE31" s="46">
        <v>821</v>
      </c>
      <c r="AF31" s="38">
        <v>1.0360824089113319E-2</v>
      </c>
      <c r="AG31" s="39" t="e">
        <v>#REF!</v>
      </c>
      <c r="AH31" s="47" t="s">
        <v>45</v>
      </c>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row>
    <row r="32" spans="1:86" s="41" customFormat="1" x14ac:dyDescent="0.25">
      <c r="A32" s="58" t="s">
        <v>46</v>
      </c>
      <c r="B32" s="33">
        <v>248</v>
      </c>
      <c r="C32" s="43">
        <v>15</v>
      </c>
      <c r="D32" s="43">
        <v>265</v>
      </c>
      <c r="E32" s="43">
        <v>244</v>
      </c>
      <c r="F32" s="43">
        <v>250</v>
      </c>
      <c r="G32" s="33">
        <v>960</v>
      </c>
      <c r="H32" s="44">
        <v>16</v>
      </c>
      <c r="I32" s="43">
        <v>977</v>
      </c>
      <c r="J32" s="43">
        <v>955</v>
      </c>
      <c r="K32" s="45">
        <v>962</v>
      </c>
      <c r="L32" s="33">
        <v>958</v>
      </c>
      <c r="M32" s="44">
        <v>16</v>
      </c>
      <c r="N32" s="43">
        <v>982</v>
      </c>
      <c r="O32" s="43">
        <v>943</v>
      </c>
      <c r="P32" s="45">
        <v>961</v>
      </c>
      <c r="Q32" s="33">
        <v>962</v>
      </c>
      <c r="R32" s="44">
        <v>16</v>
      </c>
      <c r="S32" s="43">
        <v>1003</v>
      </c>
      <c r="T32" s="43">
        <v>932</v>
      </c>
      <c r="U32" s="45">
        <v>964</v>
      </c>
      <c r="V32" s="33">
        <v>976</v>
      </c>
      <c r="W32" s="44">
        <v>15</v>
      </c>
      <c r="X32" s="43">
        <v>1026</v>
      </c>
      <c r="Y32" s="43">
        <v>920</v>
      </c>
      <c r="Z32" s="45">
        <v>972</v>
      </c>
      <c r="AA32" s="33">
        <v>981</v>
      </c>
      <c r="AB32" s="44">
        <v>15</v>
      </c>
      <c r="AC32" s="43">
        <v>1051</v>
      </c>
      <c r="AD32" s="43">
        <v>908</v>
      </c>
      <c r="AE32" s="46">
        <v>978</v>
      </c>
      <c r="AF32" s="38">
        <v>5.4244531329972201E-3</v>
      </c>
      <c r="AG32" s="39" t="e">
        <v>#REF!</v>
      </c>
      <c r="AH32" s="47" t="s">
        <v>46</v>
      </c>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row>
    <row r="33" spans="1:86" s="41" customFormat="1" x14ac:dyDescent="0.25">
      <c r="A33" s="58" t="s">
        <v>47</v>
      </c>
      <c r="B33" s="33">
        <v>240</v>
      </c>
      <c r="C33" s="43">
        <v>14</v>
      </c>
      <c r="D33" s="43">
        <v>266</v>
      </c>
      <c r="E33" s="43">
        <v>189</v>
      </c>
      <c r="F33" s="43">
        <v>238</v>
      </c>
      <c r="G33" s="33">
        <v>928</v>
      </c>
      <c r="H33" s="44">
        <v>15</v>
      </c>
      <c r="I33" s="43">
        <v>957</v>
      </c>
      <c r="J33" s="43">
        <v>739</v>
      </c>
      <c r="K33" s="45">
        <v>916</v>
      </c>
      <c r="L33" s="33">
        <v>923</v>
      </c>
      <c r="M33" s="44">
        <v>15</v>
      </c>
      <c r="N33" s="43">
        <v>995</v>
      </c>
      <c r="O33" s="43">
        <v>724</v>
      </c>
      <c r="P33" s="45">
        <v>912</v>
      </c>
      <c r="Q33" s="33">
        <v>925</v>
      </c>
      <c r="R33" s="44">
        <v>15</v>
      </c>
      <c r="S33" s="43">
        <v>1025</v>
      </c>
      <c r="T33" s="43">
        <v>715</v>
      </c>
      <c r="U33" s="45">
        <v>911</v>
      </c>
      <c r="V33" s="33">
        <v>923</v>
      </c>
      <c r="W33" s="44">
        <v>14</v>
      </c>
      <c r="X33" s="43">
        <v>1051</v>
      </c>
      <c r="Y33" s="43">
        <v>707</v>
      </c>
      <c r="Z33" s="45">
        <v>913</v>
      </c>
      <c r="AA33" s="33">
        <v>923</v>
      </c>
      <c r="AB33" s="44">
        <v>14</v>
      </c>
      <c r="AC33" s="43">
        <v>1072</v>
      </c>
      <c r="AD33" s="43">
        <v>699</v>
      </c>
      <c r="AE33" s="46">
        <v>913</v>
      </c>
      <c r="AF33" s="38">
        <v>-1.3497128879647047E-3</v>
      </c>
      <c r="AG33" s="39" t="e">
        <v>#REF!</v>
      </c>
      <c r="AH33" s="47" t="s">
        <v>47</v>
      </c>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row>
    <row r="34" spans="1:86" s="41" customFormat="1" x14ac:dyDescent="0.25">
      <c r="A34" s="64" t="s">
        <v>16</v>
      </c>
      <c r="B34" s="33">
        <v>733</v>
      </c>
      <c r="C34" s="34">
        <v>16</v>
      </c>
      <c r="D34" s="34">
        <v>790</v>
      </c>
      <c r="E34" s="34">
        <v>708</v>
      </c>
      <c r="F34" s="34">
        <v>735</v>
      </c>
      <c r="G34" s="33">
        <v>2804</v>
      </c>
      <c r="H34" s="35">
        <v>16</v>
      </c>
      <c r="I34" s="34">
        <v>2859</v>
      </c>
      <c r="J34" s="34">
        <v>2779</v>
      </c>
      <c r="K34" s="36">
        <v>2808</v>
      </c>
      <c r="L34" s="33">
        <v>2859</v>
      </c>
      <c r="M34" s="35">
        <v>16</v>
      </c>
      <c r="N34" s="34">
        <v>2996</v>
      </c>
      <c r="O34" s="34">
        <v>2535</v>
      </c>
      <c r="P34" s="36">
        <v>2848</v>
      </c>
      <c r="Q34" s="33">
        <v>2910</v>
      </c>
      <c r="R34" s="35">
        <v>16</v>
      </c>
      <c r="S34" s="34">
        <v>3179</v>
      </c>
      <c r="T34" s="34">
        <v>2291</v>
      </c>
      <c r="U34" s="36">
        <v>2885</v>
      </c>
      <c r="V34" s="33">
        <v>2956</v>
      </c>
      <c r="W34" s="35">
        <v>15</v>
      </c>
      <c r="X34" s="34">
        <v>3264</v>
      </c>
      <c r="Y34" s="34">
        <v>2071</v>
      </c>
      <c r="Z34" s="36">
        <v>2920</v>
      </c>
      <c r="AA34" s="33">
        <v>2996</v>
      </c>
      <c r="AB34" s="35">
        <v>14</v>
      </c>
      <c r="AC34" s="34">
        <v>3352</v>
      </c>
      <c r="AD34" s="34">
        <v>2906</v>
      </c>
      <c r="AE34" s="37">
        <v>3033</v>
      </c>
      <c r="AF34" s="38">
        <v>1.6695613784362573E-2</v>
      </c>
      <c r="AG34" s="39" t="e">
        <v>#REF!</v>
      </c>
      <c r="AH34" s="40" t="s">
        <v>16</v>
      </c>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row>
    <row r="35" spans="1:86" s="41" customFormat="1" x14ac:dyDescent="0.25">
      <c r="A35" s="65" t="s">
        <v>48</v>
      </c>
      <c r="B35" s="33">
        <v>508</v>
      </c>
      <c r="C35" s="43">
        <v>14</v>
      </c>
      <c r="D35" s="43">
        <v>554</v>
      </c>
      <c r="E35" s="43">
        <v>448</v>
      </c>
      <c r="F35" s="43">
        <v>506</v>
      </c>
      <c r="G35" s="33">
        <v>1908</v>
      </c>
      <c r="H35" s="44">
        <v>14</v>
      </c>
      <c r="I35" s="43">
        <v>1955</v>
      </c>
      <c r="J35" s="43">
        <v>1846</v>
      </c>
      <c r="K35" s="45">
        <v>1910</v>
      </c>
      <c r="L35" s="33">
        <v>1940</v>
      </c>
      <c r="M35" s="44">
        <v>14</v>
      </c>
      <c r="N35" s="43">
        <v>1987</v>
      </c>
      <c r="O35" s="43">
        <v>1566</v>
      </c>
      <c r="P35" s="45">
        <v>1914</v>
      </c>
      <c r="Q35" s="33">
        <v>1976</v>
      </c>
      <c r="R35" s="44">
        <v>14</v>
      </c>
      <c r="S35" s="43">
        <v>2035</v>
      </c>
      <c r="T35" s="43">
        <v>1553</v>
      </c>
      <c r="U35" s="45">
        <v>1942</v>
      </c>
      <c r="V35" s="33">
        <v>2008</v>
      </c>
      <c r="W35" s="44">
        <v>13</v>
      </c>
      <c r="X35" s="43">
        <v>2082</v>
      </c>
      <c r="Y35" s="43">
        <v>1546</v>
      </c>
      <c r="Z35" s="45">
        <v>1971</v>
      </c>
      <c r="AA35" s="33">
        <v>2038</v>
      </c>
      <c r="AB35" s="44">
        <v>13</v>
      </c>
      <c r="AC35" s="43">
        <v>2152</v>
      </c>
      <c r="AD35" s="43">
        <v>1544</v>
      </c>
      <c r="AE35" s="46">
        <v>2000</v>
      </c>
      <c r="AF35" s="38">
        <v>1.661485712076316E-2</v>
      </c>
      <c r="AG35" s="39" t="e">
        <v>#REF!</v>
      </c>
      <c r="AH35" s="66" t="s">
        <v>48</v>
      </c>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row>
    <row r="36" spans="1:86" s="41" customFormat="1" x14ac:dyDescent="0.25">
      <c r="A36" s="65" t="s">
        <v>17</v>
      </c>
      <c r="B36" s="33">
        <v>236</v>
      </c>
      <c r="C36" s="43">
        <v>11</v>
      </c>
      <c r="D36" s="43">
        <v>262</v>
      </c>
      <c r="E36" s="43">
        <v>218</v>
      </c>
      <c r="F36" s="43">
        <v>238</v>
      </c>
      <c r="G36" s="33">
        <v>939</v>
      </c>
      <c r="H36" s="44">
        <v>13</v>
      </c>
      <c r="I36" s="43">
        <v>966</v>
      </c>
      <c r="J36" s="43">
        <v>879</v>
      </c>
      <c r="K36" s="45">
        <v>935</v>
      </c>
      <c r="L36" s="33">
        <v>953</v>
      </c>
      <c r="M36" s="44">
        <v>13</v>
      </c>
      <c r="N36" s="43">
        <v>1015</v>
      </c>
      <c r="O36" s="43">
        <v>830</v>
      </c>
      <c r="P36" s="45">
        <v>943</v>
      </c>
      <c r="Q36" s="33">
        <v>953</v>
      </c>
      <c r="R36" s="44">
        <v>13</v>
      </c>
      <c r="S36" s="43">
        <v>1046</v>
      </c>
      <c r="T36" s="43">
        <v>832</v>
      </c>
      <c r="U36" s="45">
        <v>954</v>
      </c>
      <c r="V36" s="33">
        <v>978</v>
      </c>
      <c r="W36" s="44">
        <v>12</v>
      </c>
      <c r="X36" s="43">
        <v>1077</v>
      </c>
      <c r="Y36" s="43">
        <v>878</v>
      </c>
      <c r="Z36" s="45">
        <v>974</v>
      </c>
      <c r="AA36" s="33">
        <v>987</v>
      </c>
      <c r="AB36" s="44">
        <v>12</v>
      </c>
      <c r="AC36" s="43">
        <v>1099</v>
      </c>
      <c r="AD36" s="43">
        <v>861</v>
      </c>
      <c r="AE36" s="46">
        <v>981</v>
      </c>
      <c r="AF36" s="38">
        <v>1.2541634914478461E-2</v>
      </c>
      <c r="AG36" s="39" t="e">
        <v>#REF!</v>
      </c>
      <c r="AH36" s="66" t="s">
        <v>17</v>
      </c>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row>
    <row r="37" spans="1:86" s="68" customFormat="1" x14ac:dyDescent="0.25">
      <c r="A37" s="64" t="s">
        <v>49</v>
      </c>
      <c r="B37" s="33">
        <v>1805</v>
      </c>
      <c r="C37" s="34">
        <v>16</v>
      </c>
      <c r="D37" s="34">
        <v>1902</v>
      </c>
      <c r="E37" s="34">
        <v>1745</v>
      </c>
      <c r="F37" s="34">
        <v>1816</v>
      </c>
      <c r="G37" s="33">
        <v>6800</v>
      </c>
      <c r="H37" s="35">
        <v>16</v>
      </c>
      <c r="I37" s="34">
        <v>6899</v>
      </c>
      <c r="J37" s="34">
        <v>6728</v>
      </c>
      <c r="K37" s="36">
        <v>6793</v>
      </c>
      <c r="L37" s="33">
        <v>6770</v>
      </c>
      <c r="M37" s="35">
        <v>16</v>
      </c>
      <c r="N37" s="34">
        <v>6938</v>
      </c>
      <c r="O37" s="34">
        <v>6630</v>
      </c>
      <c r="P37" s="36">
        <v>6778</v>
      </c>
      <c r="Q37" s="33">
        <v>6779</v>
      </c>
      <c r="R37" s="35">
        <v>16</v>
      </c>
      <c r="S37" s="34">
        <v>7077</v>
      </c>
      <c r="T37" s="34">
        <v>6564</v>
      </c>
      <c r="U37" s="36">
        <v>6801</v>
      </c>
      <c r="V37" s="33">
        <v>6829</v>
      </c>
      <c r="W37" s="35">
        <v>15</v>
      </c>
      <c r="X37" s="34">
        <v>7218</v>
      </c>
      <c r="Y37" s="34">
        <v>6498</v>
      </c>
      <c r="Z37" s="36">
        <v>6843</v>
      </c>
      <c r="AA37" s="33">
        <v>6824</v>
      </c>
      <c r="AB37" s="35">
        <v>15</v>
      </c>
      <c r="AC37" s="34">
        <v>7363</v>
      </c>
      <c r="AD37" s="34">
        <v>6408</v>
      </c>
      <c r="AE37" s="37">
        <v>6879</v>
      </c>
      <c r="AF37" s="38">
        <v>8.8118751962396047E-4</v>
      </c>
      <c r="AG37" s="39" t="e">
        <v>#REF!</v>
      </c>
      <c r="AH37" s="40" t="s">
        <v>49</v>
      </c>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row>
    <row r="38" spans="1:86" s="41" customFormat="1" x14ac:dyDescent="0.25">
      <c r="A38" s="64" t="s">
        <v>50</v>
      </c>
      <c r="B38" s="33">
        <v>635</v>
      </c>
      <c r="C38" s="34">
        <v>16</v>
      </c>
      <c r="D38" s="34">
        <v>678</v>
      </c>
      <c r="E38" s="34">
        <v>582</v>
      </c>
      <c r="F38" s="34">
        <v>633</v>
      </c>
      <c r="G38" s="33">
        <v>2597</v>
      </c>
      <c r="H38" s="35">
        <v>16</v>
      </c>
      <c r="I38" s="34">
        <v>2647</v>
      </c>
      <c r="J38" s="34">
        <v>2544</v>
      </c>
      <c r="K38" s="36">
        <v>2598</v>
      </c>
      <c r="L38" s="33">
        <v>2571</v>
      </c>
      <c r="M38" s="35">
        <v>16</v>
      </c>
      <c r="N38" s="34">
        <v>2679</v>
      </c>
      <c r="O38" s="34">
        <v>2442</v>
      </c>
      <c r="P38" s="36">
        <v>2563</v>
      </c>
      <c r="Q38" s="33">
        <v>2556</v>
      </c>
      <c r="R38" s="35">
        <v>16</v>
      </c>
      <c r="S38" s="34">
        <v>2640</v>
      </c>
      <c r="T38" s="34">
        <v>2319</v>
      </c>
      <c r="U38" s="36">
        <v>2534</v>
      </c>
      <c r="V38" s="33">
        <v>2553</v>
      </c>
      <c r="W38" s="35">
        <v>15</v>
      </c>
      <c r="X38" s="34">
        <v>2640</v>
      </c>
      <c r="Y38" s="34">
        <v>2203</v>
      </c>
      <c r="Z38" s="36">
        <v>2517</v>
      </c>
      <c r="AA38" s="33">
        <v>2524</v>
      </c>
      <c r="AB38" s="35">
        <v>15</v>
      </c>
      <c r="AC38" s="34">
        <v>2649</v>
      </c>
      <c r="AD38" s="34">
        <v>2181</v>
      </c>
      <c r="AE38" s="37">
        <v>2499</v>
      </c>
      <c r="AF38" s="38">
        <v>-7.1026530826674428E-3</v>
      </c>
      <c r="AG38" s="39" t="e">
        <v>#REF!</v>
      </c>
      <c r="AH38" s="40" t="s">
        <v>50</v>
      </c>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row>
    <row r="39" spans="1:86" s="41" customFormat="1" x14ac:dyDescent="0.25">
      <c r="A39" s="69" t="s">
        <v>51</v>
      </c>
      <c r="B39" s="33">
        <v>-1569</v>
      </c>
      <c r="C39" s="43">
        <v>15</v>
      </c>
      <c r="D39" s="43">
        <v>-1529</v>
      </c>
      <c r="E39" s="43">
        <v>-1697</v>
      </c>
      <c r="F39" s="43">
        <v>-1581</v>
      </c>
      <c r="G39" s="33">
        <v>-6175</v>
      </c>
      <c r="H39" s="44">
        <v>15</v>
      </c>
      <c r="I39" s="43">
        <v>-6139</v>
      </c>
      <c r="J39" s="43">
        <v>-6307</v>
      </c>
      <c r="K39" s="45">
        <v>-6195</v>
      </c>
      <c r="L39" s="33">
        <v>-6213</v>
      </c>
      <c r="M39" s="44">
        <v>15</v>
      </c>
      <c r="N39" s="43">
        <v>-5759</v>
      </c>
      <c r="O39" s="43">
        <v>-6392</v>
      </c>
      <c r="P39" s="45">
        <v>-6187</v>
      </c>
      <c r="Q39" s="33">
        <v>-6235</v>
      </c>
      <c r="R39" s="44">
        <v>15</v>
      </c>
      <c r="S39" s="43">
        <v>-5427</v>
      </c>
      <c r="T39" s="43">
        <v>-6535</v>
      </c>
      <c r="U39" s="45">
        <v>-6191</v>
      </c>
      <c r="V39" s="33">
        <v>-6274</v>
      </c>
      <c r="W39" s="44">
        <v>14</v>
      </c>
      <c r="X39" s="43">
        <v>-5132</v>
      </c>
      <c r="Y39" s="43">
        <v>-6661</v>
      </c>
      <c r="Z39" s="45">
        <v>-6232</v>
      </c>
      <c r="AA39" s="33">
        <v>-6314</v>
      </c>
      <c r="AB39" s="44">
        <v>14</v>
      </c>
      <c r="AC39" s="43">
        <v>-5704</v>
      </c>
      <c r="AD39" s="43">
        <v>-6768</v>
      </c>
      <c r="AE39" s="46">
        <v>-6335</v>
      </c>
      <c r="AF39" s="38">
        <v>5.5806409901082432E-3</v>
      </c>
      <c r="AG39" s="39" t="e">
        <v>#REF!</v>
      </c>
      <c r="AH39" s="70" t="s">
        <v>51</v>
      </c>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row>
    <row r="40" spans="1:86" s="41" customFormat="1" x14ac:dyDescent="0.25">
      <c r="A40" s="71" t="s">
        <v>52</v>
      </c>
      <c r="B40" s="33">
        <v>21024</v>
      </c>
      <c r="C40" s="72">
        <v>15</v>
      </c>
      <c r="D40" s="72">
        <v>21306</v>
      </c>
      <c r="E40" s="72">
        <v>20176</v>
      </c>
      <c r="F40" s="72">
        <v>20965</v>
      </c>
      <c r="G40" s="73">
        <v>80193</v>
      </c>
      <c r="H40" s="74">
        <v>15</v>
      </c>
      <c r="I40" s="72">
        <v>80475</v>
      </c>
      <c r="J40" s="72">
        <v>79869</v>
      </c>
      <c r="K40" s="75">
        <v>80182</v>
      </c>
      <c r="L40" s="73">
        <v>82610</v>
      </c>
      <c r="M40" s="74">
        <v>15</v>
      </c>
      <c r="N40" s="72">
        <v>84892</v>
      </c>
      <c r="O40" s="72">
        <v>80907</v>
      </c>
      <c r="P40" s="75">
        <v>82738</v>
      </c>
      <c r="Q40" s="73">
        <v>84652</v>
      </c>
      <c r="R40" s="74">
        <v>15</v>
      </c>
      <c r="S40" s="72">
        <v>87550</v>
      </c>
      <c r="T40" s="72">
        <v>82181</v>
      </c>
      <c r="U40" s="75">
        <v>84769</v>
      </c>
      <c r="V40" s="73">
        <v>86223</v>
      </c>
      <c r="W40" s="74">
        <v>14</v>
      </c>
      <c r="X40" s="72">
        <v>90205</v>
      </c>
      <c r="Y40" s="72">
        <v>82882</v>
      </c>
      <c r="Z40" s="75">
        <v>86486</v>
      </c>
      <c r="AA40" s="73">
        <v>87589</v>
      </c>
      <c r="AB40" s="74">
        <v>14</v>
      </c>
      <c r="AC40" s="72">
        <v>92762</v>
      </c>
      <c r="AD40" s="72">
        <v>83293</v>
      </c>
      <c r="AE40" s="76">
        <v>87906</v>
      </c>
      <c r="AF40" s="77">
        <v>2.2299802412536929E-2</v>
      </c>
      <c r="AG40" s="39" t="e">
        <v>#REF!</v>
      </c>
      <c r="AH40" s="78" t="s">
        <v>52</v>
      </c>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row>
    <row r="41" spans="1:86" s="41" customFormat="1" x14ac:dyDescent="0.25">
      <c r="A41" s="79" t="s">
        <v>53</v>
      </c>
      <c r="B41" s="33" t="s">
        <v>53</v>
      </c>
      <c r="C41" s="43"/>
      <c r="D41" s="43"/>
      <c r="E41" s="43"/>
      <c r="F41" s="43"/>
      <c r="G41" s="33" t="s">
        <v>53</v>
      </c>
      <c r="H41" s="44" t="s">
        <v>53</v>
      </c>
      <c r="I41" s="43" t="s">
        <v>53</v>
      </c>
      <c r="J41" s="43" t="s">
        <v>53</v>
      </c>
      <c r="K41" s="45" t="s">
        <v>53</v>
      </c>
      <c r="L41" s="33" t="s">
        <v>53</v>
      </c>
      <c r="M41" s="44" t="s">
        <v>53</v>
      </c>
      <c r="N41" s="43" t="s">
        <v>53</v>
      </c>
      <c r="O41" s="43" t="s">
        <v>53</v>
      </c>
      <c r="P41" s="45" t="s">
        <v>53</v>
      </c>
      <c r="Q41" s="33" t="s">
        <v>53</v>
      </c>
      <c r="R41" s="44" t="s">
        <v>53</v>
      </c>
      <c r="S41" s="43" t="s">
        <v>53</v>
      </c>
      <c r="T41" s="43" t="s">
        <v>53</v>
      </c>
      <c r="U41" s="45" t="s">
        <v>53</v>
      </c>
      <c r="V41" s="33" t="s">
        <v>53</v>
      </c>
      <c r="W41" s="44" t="s">
        <v>53</v>
      </c>
      <c r="X41" s="43" t="s">
        <v>53</v>
      </c>
      <c r="Y41" s="43" t="s">
        <v>53</v>
      </c>
      <c r="Z41" s="45" t="s">
        <v>53</v>
      </c>
      <c r="AA41" s="33" t="s">
        <v>53</v>
      </c>
      <c r="AB41" s="44" t="s">
        <v>53</v>
      </c>
      <c r="AC41" s="43" t="s">
        <v>53</v>
      </c>
      <c r="AD41" s="43" t="s">
        <v>53</v>
      </c>
      <c r="AE41" s="46" t="s">
        <v>53</v>
      </c>
      <c r="AF41" s="38"/>
      <c r="AG41" s="39"/>
      <c r="AH41" s="80" t="s">
        <v>53</v>
      </c>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row>
    <row r="42" spans="1:86" s="41" customFormat="1" x14ac:dyDescent="0.25">
      <c r="A42" s="81" t="s">
        <v>54</v>
      </c>
      <c r="B42" s="33" t="s">
        <v>53</v>
      </c>
      <c r="C42" s="43"/>
      <c r="D42" s="43"/>
      <c r="E42" s="43"/>
      <c r="F42" s="43"/>
      <c r="G42" s="33" t="s">
        <v>53</v>
      </c>
      <c r="H42" s="44" t="s">
        <v>53</v>
      </c>
      <c r="I42" s="43" t="s">
        <v>53</v>
      </c>
      <c r="J42" s="43" t="s">
        <v>53</v>
      </c>
      <c r="K42" s="45" t="s">
        <v>53</v>
      </c>
      <c r="L42" s="33" t="s">
        <v>53</v>
      </c>
      <c r="M42" s="44" t="s">
        <v>53</v>
      </c>
      <c r="N42" s="43" t="s">
        <v>53</v>
      </c>
      <c r="O42" s="43" t="s">
        <v>53</v>
      </c>
      <c r="P42" s="45" t="s">
        <v>53</v>
      </c>
      <c r="Q42" s="33" t="s">
        <v>53</v>
      </c>
      <c r="R42" s="44" t="s">
        <v>53</v>
      </c>
      <c r="S42" s="43" t="s">
        <v>53</v>
      </c>
      <c r="T42" s="43" t="s">
        <v>53</v>
      </c>
      <c r="U42" s="45" t="s">
        <v>53</v>
      </c>
      <c r="V42" s="33" t="s">
        <v>53</v>
      </c>
      <c r="W42" s="44" t="s">
        <v>53</v>
      </c>
      <c r="X42" s="43" t="s">
        <v>53</v>
      </c>
      <c r="Y42" s="43" t="s">
        <v>53</v>
      </c>
      <c r="Z42" s="45" t="s">
        <v>53</v>
      </c>
      <c r="AA42" s="33" t="s">
        <v>53</v>
      </c>
      <c r="AB42" s="44" t="s">
        <v>53</v>
      </c>
      <c r="AC42" s="43" t="s">
        <v>53</v>
      </c>
      <c r="AD42" s="43" t="s">
        <v>53</v>
      </c>
      <c r="AE42" s="46" t="s">
        <v>53</v>
      </c>
      <c r="AF42" s="38"/>
      <c r="AG42" s="39"/>
      <c r="AH42" s="82" t="s">
        <v>54</v>
      </c>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row>
    <row r="43" spans="1:86" s="41" customFormat="1" x14ac:dyDescent="0.25">
      <c r="A43" s="79" t="s">
        <v>28</v>
      </c>
      <c r="B43" s="33">
        <v>5309</v>
      </c>
      <c r="C43" s="43">
        <v>11</v>
      </c>
      <c r="D43" s="43">
        <v>5332</v>
      </c>
      <c r="E43" s="43">
        <v>5128</v>
      </c>
      <c r="F43" s="43">
        <v>5279</v>
      </c>
      <c r="G43" s="33">
        <v>20545</v>
      </c>
      <c r="H43" s="44">
        <v>11</v>
      </c>
      <c r="I43" s="43">
        <v>20568</v>
      </c>
      <c r="J43" s="43">
        <v>20387</v>
      </c>
      <c r="K43" s="45">
        <v>20528</v>
      </c>
      <c r="L43" s="33">
        <v>20703</v>
      </c>
      <c r="M43" s="44">
        <v>11</v>
      </c>
      <c r="N43" s="43">
        <v>20849</v>
      </c>
      <c r="O43" s="43">
        <v>20536</v>
      </c>
      <c r="P43" s="45">
        <v>20694</v>
      </c>
      <c r="Q43" s="33">
        <v>20793</v>
      </c>
      <c r="R43" s="44">
        <v>11</v>
      </c>
      <c r="S43" s="43">
        <v>21181</v>
      </c>
      <c r="T43" s="43">
        <v>20505</v>
      </c>
      <c r="U43" s="45">
        <v>20847</v>
      </c>
      <c r="V43" s="33">
        <v>20983</v>
      </c>
      <c r="W43" s="44">
        <v>10</v>
      </c>
      <c r="X43" s="43">
        <v>21463</v>
      </c>
      <c r="Y43" s="43">
        <v>20393</v>
      </c>
      <c r="Z43" s="45">
        <v>20993</v>
      </c>
      <c r="AA43" s="33">
        <v>21172</v>
      </c>
      <c r="AB43" s="44">
        <v>10</v>
      </c>
      <c r="AC43" s="43">
        <v>21733</v>
      </c>
      <c r="AD43" s="43">
        <v>20246</v>
      </c>
      <c r="AE43" s="46">
        <v>21148</v>
      </c>
      <c r="AF43" s="38">
        <v>7.5438000765191138E-3</v>
      </c>
      <c r="AG43" s="39" t="e">
        <v>#REF!</v>
      </c>
      <c r="AH43" s="80" t="s">
        <v>28</v>
      </c>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row>
    <row r="44" spans="1:86" s="41" customFormat="1" ht="16.5" customHeight="1" x14ac:dyDescent="0.25">
      <c r="A44" s="79" t="s">
        <v>55</v>
      </c>
      <c r="B44" s="33">
        <v>10599</v>
      </c>
      <c r="C44" s="43">
        <v>11</v>
      </c>
      <c r="D44" s="43">
        <v>10793</v>
      </c>
      <c r="E44" s="43">
        <v>10149</v>
      </c>
      <c r="F44" s="43">
        <v>10532</v>
      </c>
      <c r="G44" s="33">
        <v>40249</v>
      </c>
      <c r="H44" s="44">
        <v>11</v>
      </c>
      <c r="I44" s="43">
        <v>40505</v>
      </c>
      <c r="J44" s="43">
        <v>39913</v>
      </c>
      <c r="K44" s="45">
        <v>40226</v>
      </c>
      <c r="L44" s="33">
        <v>42583</v>
      </c>
      <c r="M44" s="44">
        <v>11</v>
      </c>
      <c r="N44" s="43">
        <v>43296</v>
      </c>
      <c r="O44" s="43">
        <v>41121</v>
      </c>
      <c r="P44" s="45">
        <v>42550</v>
      </c>
      <c r="Q44" s="33">
        <v>44500</v>
      </c>
      <c r="R44" s="44">
        <v>11</v>
      </c>
      <c r="S44" s="43">
        <v>46156</v>
      </c>
      <c r="T44" s="43">
        <v>42376</v>
      </c>
      <c r="U44" s="45">
        <v>44449</v>
      </c>
      <c r="V44" s="33">
        <v>45998</v>
      </c>
      <c r="W44" s="44">
        <v>10</v>
      </c>
      <c r="X44" s="43">
        <v>48158</v>
      </c>
      <c r="Y44" s="43">
        <v>43203</v>
      </c>
      <c r="Z44" s="45">
        <v>45869</v>
      </c>
      <c r="AA44" s="33">
        <v>47166</v>
      </c>
      <c r="AB44" s="44">
        <v>10</v>
      </c>
      <c r="AC44" s="43">
        <v>49544</v>
      </c>
      <c r="AD44" s="43">
        <v>43776</v>
      </c>
      <c r="AE44" s="46">
        <v>46932</v>
      </c>
      <c r="AF44" s="38">
        <v>4.0443467996753579E-2</v>
      </c>
      <c r="AG44" s="39" t="e">
        <v>#REF!</v>
      </c>
      <c r="AH44" s="80" t="s">
        <v>55</v>
      </c>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row>
    <row r="45" spans="1:86" s="41" customFormat="1" x14ac:dyDescent="0.25">
      <c r="A45" s="79" t="s">
        <v>39</v>
      </c>
      <c r="B45" s="33">
        <v>3046</v>
      </c>
      <c r="C45" s="43">
        <v>11</v>
      </c>
      <c r="D45" s="43">
        <v>3127</v>
      </c>
      <c r="E45" s="43">
        <v>2989</v>
      </c>
      <c r="F45" s="43">
        <v>3050</v>
      </c>
      <c r="G45" s="33">
        <v>11747</v>
      </c>
      <c r="H45" s="44">
        <v>11</v>
      </c>
      <c r="I45" s="43">
        <v>11808</v>
      </c>
      <c r="J45" s="43">
        <v>11686</v>
      </c>
      <c r="K45" s="45">
        <v>11739</v>
      </c>
      <c r="L45" s="33">
        <v>11818</v>
      </c>
      <c r="M45" s="44">
        <v>11</v>
      </c>
      <c r="N45" s="43">
        <v>11894</v>
      </c>
      <c r="O45" s="43">
        <v>11708</v>
      </c>
      <c r="P45" s="45">
        <v>11812</v>
      </c>
      <c r="Q45" s="33">
        <v>11943</v>
      </c>
      <c r="R45" s="44">
        <v>11</v>
      </c>
      <c r="S45" s="43">
        <v>12100</v>
      </c>
      <c r="T45" s="43">
        <v>11086</v>
      </c>
      <c r="U45" s="45">
        <v>11834</v>
      </c>
      <c r="V45" s="33">
        <v>12056</v>
      </c>
      <c r="W45" s="44">
        <v>10</v>
      </c>
      <c r="X45" s="43">
        <v>12276</v>
      </c>
      <c r="Y45" s="43">
        <v>11051</v>
      </c>
      <c r="Z45" s="45">
        <v>11926</v>
      </c>
      <c r="AA45" s="33">
        <v>12128</v>
      </c>
      <c r="AB45" s="44">
        <v>10</v>
      </c>
      <c r="AC45" s="43">
        <v>12457</v>
      </c>
      <c r="AD45" s="43">
        <v>11051</v>
      </c>
      <c r="AE45" s="46">
        <v>12012</v>
      </c>
      <c r="AF45" s="38">
        <v>8.0116579557270029E-3</v>
      </c>
      <c r="AG45" s="39" t="e">
        <v>#REF!</v>
      </c>
      <c r="AH45" s="80" t="s">
        <v>39</v>
      </c>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row>
    <row r="46" spans="1:86" s="41" customFormat="1" x14ac:dyDescent="0.25">
      <c r="A46" s="79" t="s">
        <v>16</v>
      </c>
      <c r="B46" s="33">
        <v>565</v>
      </c>
      <c r="C46" s="43">
        <v>11</v>
      </c>
      <c r="D46" s="43">
        <v>646</v>
      </c>
      <c r="E46" s="43">
        <v>474</v>
      </c>
      <c r="F46" s="43">
        <v>561</v>
      </c>
      <c r="G46" s="33">
        <v>2148</v>
      </c>
      <c r="H46" s="44">
        <v>11</v>
      </c>
      <c r="I46" s="43">
        <v>2228</v>
      </c>
      <c r="J46" s="43">
        <v>2057</v>
      </c>
      <c r="K46" s="45">
        <v>2150</v>
      </c>
      <c r="L46" s="33">
        <v>2199</v>
      </c>
      <c r="M46" s="44">
        <v>11</v>
      </c>
      <c r="N46" s="43">
        <v>2307</v>
      </c>
      <c r="O46" s="43">
        <v>2143</v>
      </c>
      <c r="P46" s="45">
        <v>2200</v>
      </c>
      <c r="Q46" s="33">
        <v>2245</v>
      </c>
      <c r="R46" s="44">
        <v>11</v>
      </c>
      <c r="S46" s="43">
        <v>2379</v>
      </c>
      <c r="T46" s="43">
        <v>2157</v>
      </c>
      <c r="U46" s="45">
        <v>2245</v>
      </c>
      <c r="V46" s="33">
        <v>2322</v>
      </c>
      <c r="W46" s="44">
        <v>10</v>
      </c>
      <c r="X46" s="43">
        <v>2453</v>
      </c>
      <c r="Y46" s="43">
        <v>2168</v>
      </c>
      <c r="Z46" s="45">
        <v>2300</v>
      </c>
      <c r="AA46" s="33">
        <v>2332</v>
      </c>
      <c r="AB46" s="44">
        <v>10</v>
      </c>
      <c r="AC46" s="43">
        <v>2520</v>
      </c>
      <c r="AD46" s="43">
        <v>2181</v>
      </c>
      <c r="AE46" s="46">
        <v>2339</v>
      </c>
      <c r="AF46" s="38">
        <v>2.0759821441272752E-2</v>
      </c>
      <c r="AG46" s="39"/>
      <c r="AH46" s="80"/>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row>
    <row r="47" spans="1:86" s="41" customFormat="1" x14ac:dyDescent="0.25">
      <c r="A47" s="79" t="s">
        <v>49</v>
      </c>
      <c r="B47" s="33">
        <v>1421</v>
      </c>
      <c r="C47" s="43">
        <v>11</v>
      </c>
      <c r="D47" s="43">
        <v>1529</v>
      </c>
      <c r="E47" s="43">
        <v>1367</v>
      </c>
      <c r="F47" s="43">
        <v>1439</v>
      </c>
      <c r="G47" s="33">
        <v>5341</v>
      </c>
      <c r="H47" s="44">
        <v>11</v>
      </c>
      <c r="I47" s="43">
        <v>5433</v>
      </c>
      <c r="J47" s="43">
        <v>5304</v>
      </c>
      <c r="K47" s="45">
        <v>5352</v>
      </c>
      <c r="L47" s="33">
        <v>5317</v>
      </c>
      <c r="M47" s="44">
        <v>11</v>
      </c>
      <c r="N47" s="43">
        <v>5459</v>
      </c>
      <c r="O47" s="43">
        <v>5200</v>
      </c>
      <c r="P47" s="45">
        <v>5325</v>
      </c>
      <c r="Q47" s="33">
        <v>5333</v>
      </c>
      <c r="R47" s="44">
        <v>11</v>
      </c>
      <c r="S47" s="43">
        <v>5563</v>
      </c>
      <c r="T47" s="43">
        <v>5148</v>
      </c>
      <c r="U47" s="45">
        <v>5332</v>
      </c>
      <c r="V47" s="33">
        <v>5382</v>
      </c>
      <c r="W47" s="44">
        <v>10</v>
      </c>
      <c r="X47" s="43">
        <v>5657</v>
      </c>
      <c r="Y47" s="43">
        <v>5097</v>
      </c>
      <c r="Z47" s="45">
        <v>5358</v>
      </c>
      <c r="AA47" s="33">
        <v>5395</v>
      </c>
      <c r="AB47" s="44">
        <v>10</v>
      </c>
      <c r="AC47" s="43">
        <v>5751</v>
      </c>
      <c r="AD47" s="43">
        <v>5046</v>
      </c>
      <c r="AE47" s="46">
        <v>5376</v>
      </c>
      <c r="AF47" s="38">
        <v>2.5180894130811815E-3</v>
      </c>
      <c r="AG47" s="39" t="e">
        <v>#REF!</v>
      </c>
      <c r="AH47" s="80" t="s">
        <v>49</v>
      </c>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row>
    <row r="48" spans="1:86" s="41" customFormat="1" ht="15.75" thickBot="1" x14ac:dyDescent="0.3">
      <c r="A48" s="83" t="s">
        <v>50</v>
      </c>
      <c r="B48" s="84">
        <v>50</v>
      </c>
      <c r="C48" s="85">
        <v>9</v>
      </c>
      <c r="D48" s="85">
        <v>53</v>
      </c>
      <c r="E48" s="85">
        <v>37</v>
      </c>
      <c r="F48" s="85">
        <v>49</v>
      </c>
      <c r="G48" s="84">
        <v>195</v>
      </c>
      <c r="H48" s="86">
        <v>10</v>
      </c>
      <c r="I48" s="85">
        <v>233</v>
      </c>
      <c r="J48" s="85">
        <v>182</v>
      </c>
      <c r="K48" s="87">
        <v>197</v>
      </c>
      <c r="L48" s="84">
        <v>191</v>
      </c>
      <c r="M48" s="86">
        <v>11</v>
      </c>
      <c r="N48" s="85">
        <v>233</v>
      </c>
      <c r="O48" s="85">
        <v>105</v>
      </c>
      <c r="P48" s="87">
        <v>187</v>
      </c>
      <c r="Q48" s="84">
        <v>186</v>
      </c>
      <c r="R48" s="86">
        <v>11</v>
      </c>
      <c r="S48" s="85">
        <v>233</v>
      </c>
      <c r="T48" s="85">
        <v>133</v>
      </c>
      <c r="U48" s="87">
        <v>187</v>
      </c>
      <c r="V48" s="84">
        <v>182</v>
      </c>
      <c r="W48" s="86">
        <v>10</v>
      </c>
      <c r="X48" s="85">
        <v>233</v>
      </c>
      <c r="Y48" s="85">
        <v>140</v>
      </c>
      <c r="Z48" s="87">
        <v>185</v>
      </c>
      <c r="AA48" s="84">
        <v>179</v>
      </c>
      <c r="AB48" s="86">
        <v>10</v>
      </c>
      <c r="AC48" s="85">
        <v>233</v>
      </c>
      <c r="AD48" s="85">
        <v>144</v>
      </c>
      <c r="AE48" s="88">
        <v>184</v>
      </c>
      <c r="AF48" s="89">
        <v>-2.1176010068878148E-2</v>
      </c>
      <c r="AG48" s="39" t="e">
        <v>#REF!</v>
      </c>
      <c r="AH48" s="80" t="s">
        <v>50</v>
      </c>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row>
    <row r="49" spans="1:86" s="41" customFormat="1" x14ac:dyDescent="0.25">
      <c r="A49" s="81" t="s">
        <v>53</v>
      </c>
      <c r="B49" s="33" t="s">
        <v>53</v>
      </c>
      <c r="C49" s="43" t="s">
        <v>53</v>
      </c>
      <c r="D49" s="43" t="s">
        <v>53</v>
      </c>
      <c r="E49" s="43" t="s">
        <v>53</v>
      </c>
      <c r="F49" s="43" t="s">
        <v>53</v>
      </c>
      <c r="G49" s="33"/>
      <c r="H49" s="44"/>
      <c r="I49" s="43"/>
      <c r="J49" s="43"/>
      <c r="K49" s="45" t="s">
        <v>53</v>
      </c>
      <c r="L49" s="33"/>
      <c r="M49" s="44"/>
      <c r="N49" s="43"/>
      <c r="O49" s="43"/>
      <c r="P49" s="45" t="s">
        <v>53</v>
      </c>
      <c r="Q49" s="33"/>
      <c r="R49" s="44"/>
      <c r="S49" s="43"/>
      <c r="T49" s="43"/>
      <c r="U49" s="45" t="s">
        <v>53</v>
      </c>
      <c r="V49" s="33"/>
      <c r="W49" s="44"/>
      <c r="X49" s="43"/>
      <c r="Y49" s="43"/>
      <c r="Z49" s="45" t="s">
        <v>53</v>
      </c>
      <c r="AA49" s="33"/>
      <c r="AB49" s="44"/>
      <c r="AC49" s="43"/>
      <c r="AD49" s="43"/>
      <c r="AE49" s="46" t="s">
        <v>53</v>
      </c>
      <c r="AF49" s="38"/>
      <c r="AG49" s="39"/>
      <c r="AH49" s="82" t="s">
        <v>53</v>
      </c>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row>
    <row r="50" spans="1:86" s="41" customFormat="1" x14ac:dyDescent="0.25">
      <c r="A50" s="81" t="s">
        <v>56</v>
      </c>
      <c r="B50" s="33" t="s">
        <v>53</v>
      </c>
      <c r="C50" s="43" t="s">
        <v>53</v>
      </c>
      <c r="D50" s="43" t="s">
        <v>53</v>
      </c>
      <c r="E50" s="43" t="s">
        <v>53</v>
      </c>
      <c r="F50" s="43" t="s">
        <v>53</v>
      </c>
      <c r="G50" s="33"/>
      <c r="H50" s="44"/>
      <c r="I50" s="43"/>
      <c r="J50" s="43"/>
      <c r="K50" s="45" t="s">
        <v>53</v>
      </c>
      <c r="L50" s="33"/>
      <c r="M50" s="44"/>
      <c r="N50" s="43"/>
      <c r="O50" s="43"/>
      <c r="P50" s="45" t="s">
        <v>53</v>
      </c>
      <c r="Q50" s="33"/>
      <c r="R50" s="44"/>
      <c r="S50" s="43"/>
      <c r="T50" s="43"/>
      <c r="U50" s="45" t="s">
        <v>53</v>
      </c>
      <c r="V50" s="33"/>
      <c r="W50" s="44"/>
      <c r="X50" s="43"/>
      <c r="Y50" s="43"/>
      <c r="Z50" s="45" t="s">
        <v>53</v>
      </c>
      <c r="AA50" s="33"/>
      <c r="AB50" s="44"/>
      <c r="AC50" s="43"/>
      <c r="AD50" s="43"/>
      <c r="AE50" s="46" t="s">
        <v>53</v>
      </c>
      <c r="AF50" s="38"/>
      <c r="AG50" s="39"/>
      <c r="AH50" s="82" t="s">
        <v>56</v>
      </c>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row>
    <row r="51" spans="1:86" s="41" customFormat="1" x14ac:dyDescent="0.25">
      <c r="A51" s="64" t="s">
        <v>28</v>
      </c>
      <c r="B51" s="33">
        <v>2203</v>
      </c>
      <c r="C51" s="34">
        <v>16</v>
      </c>
      <c r="D51" s="34">
        <v>2233</v>
      </c>
      <c r="E51" s="34">
        <v>2183</v>
      </c>
      <c r="F51" s="34">
        <v>2206</v>
      </c>
      <c r="G51" s="33">
        <v>8717</v>
      </c>
      <c r="H51" s="35">
        <v>16</v>
      </c>
      <c r="I51" s="34">
        <v>8741</v>
      </c>
      <c r="J51" s="34">
        <v>8698</v>
      </c>
      <c r="K51" s="36">
        <v>8718</v>
      </c>
      <c r="L51" s="33">
        <v>8880</v>
      </c>
      <c r="M51" s="35">
        <v>16</v>
      </c>
      <c r="N51" s="34">
        <v>8975</v>
      </c>
      <c r="O51" s="34">
        <v>8736</v>
      </c>
      <c r="P51" s="36">
        <v>8881</v>
      </c>
      <c r="Q51" s="33">
        <v>9029</v>
      </c>
      <c r="R51" s="35">
        <v>16</v>
      </c>
      <c r="S51" s="34">
        <v>9432</v>
      </c>
      <c r="T51" s="34">
        <v>8752</v>
      </c>
      <c r="U51" s="36">
        <v>9050</v>
      </c>
      <c r="V51" s="33">
        <v>9206</v>
      </c>
      <c r="W51" s="35">
        <v>15</v>
      </c>
      <c r="X51" s="34">
        <v>9805</v>
      </c>
      <c r="Y51" s="34">
        <v>8694</v>
      </c>
      <c r="Z51" s="36">
        <v>9201</v>
      </c>
      <c r="AA51" s="33">
        <v>9293</v>
      </c>
      <c r="AB51" s="35">
        <v>15</v>
      </c>
      <c r="AC51" s="34">
        <v>10088</v>
      </c>
      <c r="AD51" s="34">
        <v>8625</v>
      </c>
      <c r="AE51" s="37">
        <v>9312</v>
      </c>
      <c r="AF51" s="38">
        <v>1.6125201753509844E-2</v>
      </c>
      <c r="AG51" s="39" t="e">
        <v>#REF!</v>
      </c>
      <c r="AH51" s="40" t="s">
        <v>28</v>
      </c>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row>
    <row r="52" spans="1:86" s="41" customFormat="1" x14ac:dyDescent="0.25">
      <c r="A52" s="64" t="s">
        <v>55</v>
      </c>
      <c r="B52" s="33">
        <v>2728</v>
      </c>
      <c r="C52" s="34">
        <v>16</v>
      </c>
      <c r="D52" s="34">
        <v>2880</v>
      </c>
      <c r="E52" s="34">
        <v>2614</v>
      </c>
      <c r="F52" s="34">
        <v>2736</v>
      </c>
      <c r="G52" s="33">
        <v>11153</v>
      </c>
      <c r="H52" s="35">
        <v>16</v>
      </c>
      <c r="I52" s="34">
        <v>11301</v>
      </c>
      <c r="J52" s="34">
        <v>11039</v>
      </c>
      <c r="K52" s="36">
        <v>11154</v>
      </c>
      <c r="L52" s="33">
        <v>11916</v>
      </c>
      <c r="M52" s="35">
        <v>16</v>
      </c>
      <c r="N52" s="34">
        <v>12434</v>
      </c>
      <c r="O52" s="34">
        <v>11615</v>
      </c>
      <c r="P52" s="36">
        <v>11990</v>
      </c>
      <c r="Q52" s="33">
        <v>12735</v>
      </c>
      <c r="R52" s="35">
        <v>16</v>
      </c>
      <c r="S52" s="34">
        <v>13329</v>
      </c>
      <c r="T52" s="34">
        <v>11950</v>
      </c>
      <c r="U52" s="36">
        <v>12715</v>
      </c>
      <c r="V52" s="33">
        <v>13422</v>
      </c>
      <c r="W52" s="35">
        <v>15</v>
      </c>
      <c r="X52" s="34">
        <v>14175</v>
      </c>
      <c r="Y52" s="34">
        <v>12209</v>
      </c>
      <c r="Z52" s="36">
        <v>13335</v>
      </c>
      <c r="AA52" s="33">
        <v>13979</v>
      </c>
      <c r="AB52" s="35">
        <v>15</v>
      </c>
      <c r="AC52" s="34">
        <v>14878</v>
      </c>
      <c r="AD52" s="34">
        <v>12364</v>
      </c>
      <c r="AE52" s="37">
        <v>13862</v>
      </c>
      <c r="AF52" s="38">
        <v>5.8086323025545727E-2</v>
      </c>
      <c r="AG52" s="39" t="e">
        <v>#REF!</v>
      </c>
      <c r="AH52" s="40" t="s">
        <v>55</v>
      </c>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row>
    <row r="53" spans="1:86" s="41" customFormat="1" x14ac:dyDescent="0.25">
      <c r="A53" s="58" t="s">
        <v>57</v>
      </c>
      <c r="B53" s="33">
        <v>3054</v>
      </c>
      <c r="C53" s="43">
        <v>14</v>
      </c>
      <c r="D53" s="43">
        <v>3287</v>
      </c>
      <c r="E53" s="43">
        <v>2473</v>
      </c>
      <c r="F53" s="43">
        <v>3044</v>
      </c>
      <c r="G53" s="33">
        <v>12517</v>
      </c>
      <c r="H53" s="44">
        <v>14</v>
      </c>
      <c r="I53" s="43">
        <v>13363</v>
      </c>
      <c r="J53" s="43">
        <v>10398</v>
      </c>
      <c r="K53" s="45">
        <v>12430</v>
      </c>
      <c r="L53" s="33">
        <v>13348</v>
      </c>
      <c r="M53" s="44">
        <v>13</v>
      </c>
      <c r="N53" s="43">
        <v>14417</v>
      </c>
      <c r="O53" s="43">
        <v>11181</v>
      </c>
      <c r="P53" s="45">
        <v>13271</v>
      </c>
      <c r="Q53" s="33">
        <v>14244</v>
      </c>
      <c r="R53" s="44">
        <v>13</v>
      </c>
      <c r="S53" s="43">
        <v>15399</v>
      </c>
      <c r="T53" s="43">
        <v>12064</v>
      </c>
      <c r="U53" s="45">
        <v>14016</v>
      </c>
      <c r="V53" s="33">
        <v>14967</v>
      </c>
      <c r="W53" s="44">
        <v>12</v>
      </c>
      <c r="X53" s="43">
        <v>16333</v>
      </c>
      <c r="Y53" s="43">
        <v>11178</v>
      </c>
      <c r="Z53" s="45">
        <v>14469</v>
      </c>
      <c r="AA53" s="33">
        <v>15483</v>
      </c>
      <c r="AB53" s="44">
        <v>12</v>
      </c>
      <c r="AC53" s="43">
        <v>17109</v>
      </c>
      <c r="AD53" s="43">
        <v>11911</v>
      </c>
      <c r="AE53" s="46">
        <v>14993</v>
      </c>
      <c r="AF53" s="38">
        <v>5.4602302993670859E-2</v>
      </c>
      <c r="AG53" s="39" t="e">
        <v>#REF!</v>
      </c>
      <c r="AH53" s="47" t="s">
        <v>57</v>
      </c>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row>
    <row r="54" spans="1:86" s="41" customFormat="1" x14ac:dyDescent="0.25">
      <c r="A54" s="58" t="s">
        <v>58</v>
      </c>
      <c r="B54" s="33">
        <v>2913</v>
      </c>
      <c r="C54" s="43">
        <v>7</v>
      </c>
      <c r="D54" s="43">
        <v>3193</v>
      </c>
      <c r="E54" s="43">
        <v>2828</v>
      </c>
      <c r="F54" s="43">
        <v>2951</v>
      </c>
      <c r="G54" s="33">
        <v>12597</v>
      </c>
      <c r="H54" s="44">
        <v>7</v>
      </c>
      <c r="I54" s="43">
        <v>12737</v>
      </c>
      <c r="J54" s="43">
        <v>11634</v>
      </c>
      <c r="K54" s="45">
        <v>12304</v>
      </c>
      <c r="L54" s="33">
        <v>13244</v>
      </c>
      <c r="M54" s="44">
        <v>7</v>
      </c>
      <c r="N54" s="43">
        <v>13838</v>
      </c>
      <c r="O54" s="43">
        <v>11989</v>
      </c>
      <c r="P54" s="45">
        <v>12990</v>
      </c>
      <c r="Q54" s="33">
        <v>13918</v>
      </c>
      <c r="R54" s="44">
        <v>7</v>
      </c>
      <c r="S54" s="43">
        <v>14815</v>
      </c>
      <c r="T54" s="43">
        <v>12698</v>
      </c>
      <c r="U54" s="45">
        <v>13791</v>
      </c>
      <c r="V54" s="33">
        <v>14343</v>
      </c>
      <c r="W54" s="44">
        <v>7</v>
      </c>
      <c r="X54" s="43">
        <v>15694</v>
      </c>
      <c r="Y54" s="43">
        <v>12987</v>
      </c>
      <c r="Z54" s="45">
        <v>14350</v>
      </c>
      <c r="AA54" s="33">
        <v>15088</v>
      </c>
      <c r="AB54" s="44">
        <v>7</v>
      </c>
      <c r="AC54" s="43">
        <v>16437</v>
      </c>
      <c r="AD54" s="43">
        <v>13159</v>
      </c>
      <c r="AE54" s="46">
        <v>14896</v>
      </c>
      <c r="AF54" s="38">
        <v>4.6143200127768846E-2</v>
      </c>
      <c r="AG54" s="39"/>
      <c r="AH54" s="47" t="s">
        <v>58</v>
      </c>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row>
    <row r="55" spans="1:86" s="41" customFormat="1" x14ac:dyDescent="0.25">
      <c r="A55" s="64" t="s">
        <v>39</v>
      </c>
      <c r="B55" s="33">
        <v>976</v>
      </c>
      <c r="C55" s="34">
        <v>16</v>
      </c>
      <c r="D55" s="34">
        <v>1067</v>
      </c>
      <c r="E55" s="34">
        <v>956</v>
      </c>
      <c r="F55" s="34">
        <v>986</v>
      </c>
      <c r="G55" s="33">
        <v>3996</v>
      </c>
      <c r="H55" s="35">
        <v>16</v>
      </c>
      <c r="I55" s="34">
        <v>4052</v>
      </c>
      <c r="J55" s="34">
        <v>3978</v>
      </c>
      <c r="K55" s="36">
        <v>4002</v>
      </c>
      <c r="L55" s="33">
        <v>4048</v>
      </c>
      <c r="M55" s="35">
        <v>16</v>
      </c>
      <c r="N55" s="34">
        <v>4213</v>
      </c>
      <c r="O55" s="34">
        <v>4017</v>
      </c>
      <c r="P55" s="36">
        <v>4073</v>
      </c>
      <c r="Q55" s="33">
        <v>4133</v>
      </c>
      <c r="R55" s="35">
        <v>16</v>
      </c>
      <c r="S55" s="34">
        <v>4304</v>
      </c>
      <c r="T55" s="34">
        <v>3978</v>
      </c>
      <c r="U55" s="36">
        <v>4134</v>
      </c>
      <c r="V55" s="33">
        <v>4206</v>
      </c>
      <c r="W55" s="35">
        <v>15</v>
      </c>
      <c r="X55" s="34">
        <v>4364</v>
      </c>
      <c r="Y55" s="34">
        <v>4055</v>
      </c>
      <c r="Z55" s="36">
        <v>4202</v>
      </c>
      <c r="AA55" s="33">
        <v>4276</v>
      </c>
      <c r="AB55" s="35">
        <v>15</v>
      </c>
      <c r="AC55" s="34">
        <v>4440</v>
      </c>
      <c r="AD55" s="34">
        <v>3917</v>
      </c>
      <c r="AE55" s="37">
        <v>4245</v>
      </c>
      <c r="AF55" s="38">
        <v>1.7075175378469476E-2</v>
      </c>
      <c r="AG55" s="39" t="e">
        <v>#REF!</v>
      </c>
      <c r="AH55" s="40" t="s">
        <v>39</v>
      </c>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row>
    <row r="56" spans="1:86" s="41" customFormat="1" x14ac:dyDescent="0.25">
      <c r="A56" s="58" t="s">
        <v>40</v>
      </c>
      <c r="B56" s="33">
        <v>98</v>
      </c>
      <c r="C56" s="43">
        <v>15</v>
      </c>
      <c r="D56" s="43">
        <v>112</v>
      </c>
      <c r="E56" s="43">
        <v>93</v>
      </c>
      <c r="F56" s="43">
        <v>99</v>
      </c>
      <c r="G56" s="33">
        <v>388</v>
      </c>
      <c r="H56" s="44">
        <v>15</v>
      </c>
      <c r="I56" s="43">
        <v>456</v>
      </c>
      <c r="J56" s="43">
        <v>383</v>
      </c>
      <c r="K56" s="45">
        <v>394</v>
      </c>
      <c r="L56" s="33">
        <v>398</v>
      </c>
      <c r="M56" s="44">
        <v>15</v>
      </c>
      <c r="N56" s="43">
        <v>451</v>
      </c>
      <c r="O56" s="43">
        <v>376</v>
      </c>
      <c r="P56" s="45">
        <v>399</v>
      </c>
      <c r="Q56" s="33">
        <v>407</v>
      </c>
      <c r="R56" s="44">
        <v>15</v>
      </c>
      <c r="S56" s="43">
        <v>451</v>
      </c>
      <c r="T56" s="43">
        <v>362</v>
      </c>
      <c r="U56" s="45">
        <v>403</v>
      </c>
      <c r="V56" s="33">
        <v>408</v>
      </c>
      <c r="W56" s="44">
        <v>14</v>
      </c>
      <c r="X56" s="43">
        <v>457</v>
      </c>
      <c r="Y56" s="43">
        <v>342</v>
      </c>
      <c r="Z56" s="45">
        <v>404</v>
      </c>
      <c r="AA56" s="33">
        <v>411</v>
      </c>
      <c r="AB56" s="44">
        <v>14</v>
      </c>
      <c r="AC56" s="43">
        <v>469</v>
      </c>
      <c r="AD56" s="43">
        <v>318</v>
      </c>
      <c r="AE56" s="46">
        <v>408</v>
      </c>
      <c r="AF56" s="38">
        <v>1.4501104217409244E-2</v>
      </c>
      <c r="AG56" s="39" t="e">
        <v>#REF!</v>
      </c>
      <c r="AH56" s="47" t="s">
        <v>40</v>
      </c>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row>
    <row r="57" spans="1:86" s="41" customFormat="1" x14ac:dyDescent="0.25">
      <c r="A57" s="65" t="s">
        <v>41</v>
      </c>
      <c r="B57" s="33">
        <v>112</v>
      </c>
      <c r="C57" s="43">
        <v>15</v>
      </c>
      <c r="D57" s="43">
        <v>124</v>
      </c>
      <c r="E57" s="43">
        <v>106</v>
      </c>
      <c r="F57" s="43">
        <v>113</v>
      </c>
      <c r="G57" s="33">
        <v>441</v>
      </c>
      <c r="H57" s="44">
        <v>15</v>
      </c>
      <c r="I57" s="43">
        <v>491</v>
      </c>
      <c r="J57" s="43">
        <v>434</v>
      </c>
      <c r="K57" s="45">
        <v>446</v>
      </c>
      <c r="L57" s="33">
        <v>451</v>
      </c>
      <c r="M57" s="44">
        <v>15</v>
      </c>
      <c r="N57" s="43">
        <v>502</v>
      </c>
      <c r="O57" s="43">
        <v>437</v>
      </c>
      <c r="P57" s="45">
        <v>457</v>
      </c>
      <c r="Q57" s="33">
        <v>459</v>
      </c>
      <c r="R57" s="44">
        <v>15</v>
      </c>
      <c r="S57" s="43">
        <v>520</v>
      </c>
      <c r="T57" s="43">
        <v>440</v>
      </c>
      <c r="U57" s="45">
        <v>463</v>
      </c>
      <c r="V57" s="33">
        <v>466</v>
      </c>
      <c r="W57" s="44">
        <v>14</v>
      </c>
      <c r="X57" s="43">
        <v>548</v>
      </c>
      <c r="Y57" s="43">
        <v>441</v>
      </c>
      <c r="Z57" s="45">
        <v>472</v>
      </c>
      <c r="AA57" s="33">
        <v>471</v>
      </c>
      <c r="AB57" s="44">
        <v>14</v>
      </c>
      <c r="AC57" s="43">
        <v>564</v>
      </c>
      <c r="AD57" s="43">
        <v>438</v>
      </c>
      <c r="AE57" s="46">
        <v>478</v>
      </c>
      <c r="AF57" s="38">
        <v>1.6589405671886492E-2</v>
      </c>
      <c r="AG57" s="39" t="e">
        <v>#REF!</v>
      </c>
      <c r="AH57" s="66" t="s">
        <v>41</v>
      </c>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row>
    <row r="58" spans="1:86" s="41" customFormat="1" x14ac:dyDescent="0.25">
      <c r="A58" s="58" t="s">
        <v>42</v>
      </c>
      <c r="B58" s="33">
        <v>107</v>
      </c>
      <c r="C58" s="43">
        <v>14</v>
      </c>
      <c r="D58" s="43">
        <v>132</v>
      </c>
      <c r="E58" s="43">
        <v>83</v>
      </c>
      <c r="F58" s="43">
        <v>108</v>
      </c>
      <c r="G58" s="33">
        <v>471</v>
      </c>
      <c r="H58" s="44">
        <v>15</v>
      </c>
      <c r="I58" s="43">
        <v>540</v>
      </c>
      <c r="J58" s="43">
        <v>451</v>
      </c>
      <c r="K58" s="45">
        <v>481</v>
      </c>
      <c r="L58" s="33">
        <v>483</v>
      </c>
      <c r="M58" s="44">
        <v>15</v>
      </c>
      <c r="N58" s="43">
        <v>581</v>
      </c>
      <c r="O58" s="43">
        <v>456</v>
      </c>
      <c r="P58" s="45">
        <v>503</v>
      </c>
      <c r="Q58" s="33">
        <v>518</v>
      </c>
      <c r="R58" s="44">
        <v>15</v>
      </c>
      <c r="S58" s="43">
        <v>597</v>
      </c>
      <c r="T58" s="43">
        <v>481</v>
      </c>
      <c r="U58" s="45">
        <v>523</v>
      </c>
      <c r="V58" s="33">
        <v>527</v>
      </c>
      <c r="W58" s="44">
        <v>14</v>
      </c>
      <c r="X58" s="43">
        <v>616</v>
      </c>
      <c r="Y58" s="43">
        <v>486</v>
      </c>
      <c r="Z58" s="45">
        <v>537</v>
      </c>
      <c r="AA58" s="33">
        <v>527</v>
      </c>
      <c r="AB58" s="44">
        <v>14</v>
      </c>
      <c r="AC58" s="43">
        <v>624</v>
      </c>
      <c r="AD58" s="43">
        <v>488</v>
      </c>
      <c r="AE58" s="46">
        <v>542</v>
      </c>
      <c r="AF58" s="38">
        <v>2.8483732879336365E-2</v>
      </c>
      <c r="AG58" s="39" t="e">
        <v>#REF!</v>
      </c>
      <c r="AH58" s="47" t="s">
        <v>42</v>
      </c>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row>
    <row r="59" spans="1:86" s="41" customFormat="1" x14ac:dyDescent="0.25">
      <c r="A59" s="58" t="s">
        <v>43</v>
      </c>
      <c r="B59" s="33">
        <v>312</v>
      </c>
      <c r="C59" s="43">
        <v>14</v>
      </c>
      <c r="D59" s="43">
        <v>332</v>
      </c>
      <c r="E59" s="43">
        <v>296</v>
      </c>
      <c r="F59" s="43">
        <v>311</v>
      </c>
      <c r="G59" s="33">
        <v>1221</v>
      </c>
      <c r="H59" s="44">
        <v>14</v>
      </c>
      <c r="I59" s="43">
        <v>1294</v>
      </c>
      <c r="J59" s="43">
        <v>1198</v>
      </c>
      <c r="K59" s="45">
        <v>1226</v>
      </c>
      <c r="L59" s="33">
        <v>1232</v>
      </c>
      <c r="M59" s="44">
        <v>14</v>
      </c>
      <c r="N59" s="43">
        <v>1316</v>
      </c>
      <c r="O59" s="43">
        <v>1219</v>
      </c>
      <c r="P59" s="45">
        <v>1247</v>
      </c>
      <c r="Q59" s="33">
        <v>1253</v>
      </c>
      <c r="R59" s="44">
        <v>14</v>
      </c>
      <c r="S59" s="43">
        <v>1334</v>
      </c>
      <c r="T59" s="43">
        <v>1140</v>
      </c>
      <c r="U59" s="45">
        <v>1258</v>
      </c>
      <c r="V59" s="33">
        <v>1270</v>
      </c>
      <c r="W59" s="44">
        <v>13</v>
      </c>
      <c r="X59" s="43">
        <v>1352</v>
      </c>
      <c r="Y59" s="43">
        <v>1214</v>
      </c>
      <c r="Z59" s="45">
        <v>1281</v>
      </c>
      <c r="AA59" s="33">
        <v>1283</v>
      </c>
      <c r="AB59" s="44">
        <v>13</v>
      </c>
      <c r="AC59" s="43">
        <v>1376</v>
      </c>
      <c r="AD59" s="43">
        <v>1057</v>
      </c>
      <c r="AE59" s="46">
        <v>1282</v>
      </c>
      <c r="AF59" s="38">
        <v>1.2459705962325485E-2</v>
      </c>
      <c r="AG59" s="39" t="e">
        <v>#REF!</v>
      </c>
      <c r="AH59" s="66" t="s">
        <v>43</v>
      </c>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row>
    <row r="60" spans="1:86" s="41" customFormat="1" x14ac:dyDescent="0.25">
      <c r="A60" s="58" t="s">
        <v>44</v>
      </c>
      <c r="B60" s="33">
        <v>134</v>
      </c>
      <c r="C60" s="43">
        <v>15</v>
      </c>
      <c r="D60" s="43">
        <v>156</v>
      </c>
      <c r="E60" s="43">
        <v>128</v>
      </c>
      <c r="F60" s="43">
        <v>137</v>
      </c>
      <c r="G60" s="33">
        <v>543</v>
      </c>
      <c r="H60" s="44">
        <v>15</v>
      </c>
      <c r="I60" s="43">
        <v>615</v>
      </c>
      <c r="J60" s="43">
        <v>537</v>
      </c>
      <c r="K60" s="45">
        <v>550</v>
      </c>
      <c r="L60" s="33">
        <v>549</v>
      </c>
      <c r="M60" s="44">
        <v>15</v>
      </c>
      <c r="N60" s="43">
        <v>632</v>
      </c>
      <c r="O60" s="43">
        <v>500</v>
      </c>
      <c r="P60" s="45">
        <v>551</v>
      </c>
      <c r="Q60" s="33">
        <v>555</v>
      </c>
      <c r="R60" s="44">
        <v>15</v>
      </c>
      <c r="S60" s="43">
        <v>647</v>
      </c>
      <c r="T60" s="43">
        <v>506</v>
      </c>
      <c r="U60" s="45">
        <v>561</v>
      </c>
      <c r="V60" s="33">
        <v>563</v>
      </c>
      <c r="W60" s="44">
        <v>14</v>
      </c>
      <c r="X60" s="43">
        <v>663</v>
      </c>
      <c r="Y60" s="43">
        <v>509</v>
      </c>
      <c r="Z60" s="45">
        <v>571</v>
      </c>
      <c r="AA60" s="33">
        <v>569</v>
      </c>
      <c r="AB60" s="44">
        <v>14</v>
      </c>
      <c r="AC60" s="43">
        <v>679</v>
      </c>
      <c r="AD60" s="43">
        <v>514</v>
      </c>
      <c r="AE60" s="46">
        <v>579</v>
      </c>
      <c r="AF60" s="38">
        <v>1.1761406305404565E-2</v>
      </c>
      <c r="AG60" s="39" t="e">
        <v>#REF!</v>
      </c>
      <c r="AH60" s="66" t="s">
        <v>44</v>
      </c>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row>
    <row r="61" spans="1:86" s="41" customFormat="1" ht="18" customHeight="1" x14ac:dyDescent="0.25">
      <c r="A61" s="58" t="s">
        <v>45</v>
      </c>
      <c r="B61" s="33">
        <v>85</v>
      </c>
      <c r="C61" s="43">
        <v>15</v>
      </c>
      <c r="D61" s="43">
        <v>99</v>
      </c>
      <c r="E61" s="43">
        <v>82</v>
      </c>
      <c r="F61" s="43">
        <v>86</v>
      </c>
      <c r="G61" s="33">
        <v>331</v>
      </c>
      <c r="H61" s="44">
        <v>15</v>
      </c>
      <c r="I61" s="43">
        <v>351</v>
      </c>
      <c r="J61" s="43">
        <v>327</v>
      </c>
      <c r="K61" s="45">
        <v>333</v>
      </c>
      <c r="L61" s="33">
        <v>339</v>
      </c>
      <c r="M61" s="44">
        <v>15</v>
      </c>
      <c r="N61" s="43">
        <v>357</v>
      </c>
      <c r="O61" s="43">
        <v>328</v>
      </c>
      <c r="P61" s="45">
        <v>339</v>
      </c>
      <c r="Q61" s="33">
        <v>342</v>
      </c>
      <c r="R61" s="44">
        <v>15</v>
      </c>
      <c r="S61" s="43">
        <v>360</v>
      </c>
      <c r="T61" s="43">
        <v>323</v>
      </c>
      <c r="U61" s="45">
        <v>343</v>
      </c>
      <c r="V61" s="33">
        <v>347</v>
      </c>
      <c r="W61" s="44">
        <v>14</v>
      </c>
      <c r="X61" s="43">
        <v>368</v>
      </c>
      <c r="Y61" s="43">
        <v>338</v>
      </c>
      <c r="Z61" s="45">
        <v>349</v>
      </c>
      <c r="AA61" s="33">
        <v>350</v>
      </c>
      <c r="AB61" s="44">
        <v>14</v>
      </c>
      <c r="AC61" s="43">
        <v>380</v>
      </c>
      <c r="AD61" s="43">
        <v>341</v>
      </c>
      <c r="AE61" s="46">
        <v>354</v>
      </c>
      <c r="AF61" s="38">
        <v>1.4051501969985614E-2</v>
      </c>
      <c r="AG61" s="39" t="e">
        <v>#REF!</v>
      </c>
      <c r="AH61" s="66" t="s">
        <v>45</v>
      </c>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row>
    <row r="62" spans="1:86" s="41" customFormat="1" x14ac:dyDescent="0.25">
      <c r="A62" s="58" t="s">
        <v>46</v>
      </c>
      <c r="B62" s="33">
        <v>92</v>
      </c>
      <c r="C62" s="43">
        <v>15</v>
      </c>
      <c r="D62" s="43">
        <v>115</v>
      </c>
      <c r="E62" s="43">
        <v>83</v>
      </c>
      <c r="F62" s="43">
        <v>93</v>
      </c>
      <c r="G62" s="33">
        <v>370</v>
      </c>
      <c r="H62" s="44">
        <v>15</v>
      </c>
      <c r="I62" s="43">
        <v>407</v>
      </c>
      <c r="J62" s="43">
        <v>361</v>
      </c>
      <c r="K62" s="45">
        <v>373</v>
      </c>
      <c r="L62" s="33">
        <v>373</v>
      </c>
      <c r="M62" s="44">
        <v>15</v>
      </c>
      <c r="N62" s="43">
        <v>405</v>
      </c>
      <c r="O62" s="43">
        <v>360</v>
      </c>
      <c r="P62" s="45">
        <v>376</v>
      </c>
      <c r="Q62" s="33">
        <v>380</v>
      </c>
      <c r="R62" s="44">
        <v>15</v>
      </c>
      <c r="S62" s="43">
        <v>409</v>
      </c>
      <c r="T62" s="43">
        <v>356</v>
      </c>
      <c r="U62" s="45">
        <v>379</v>
      </c>
      <c r="V62" s="33">
        <v>388</v>
      </c>
      <c r="W62" s="44">
        <v>14</v>
      </c>
      <c r="X62" s="43">
        <v>415</v>
      </c>
      <c r="Y62" s="43">
        <v>351</v>
      </c>
      <c r="Z62" s="45">
        <v>382</v>
      </c>
      <c r="AA62" s="33">
        <v>394</v>
      </c>
      <c r="AB62" s="44">
        <v>14</v>
      </c>
      <c r="AC62" s="43">
        <v>421</v>
      </c>
      <c r="AD62" s="43">
        <v>346</v>
      </c>
      <c r="AE62" s="46">
        <v>386</v>
      </c>
      <c r="AF62" s="38">
        <v>1.5836058015044285E-2</v>
      </c>
      <c r="AG62" s="39" t="e">
        <v>#REF!</v>
      </c>
      <c r="AH62" s="66" t="s">
        <v>46</v>
      </c>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row>
    <row r="63" spans="1:86" s="41" customFormat="1" x14ac:dyDescent="0.25">
      <c r="A63" s="58" t="s">
        <v>47</v>
      </c>
      <c r="B63" s="33">
        <v>32</v>
      </c>
      <c r="C63" s="43">
        <v>13</v>
      </c>
      <c r="D63" s="43">
        <v>37</v>
      </c>
      <c r="E63" s="43">
        <v>21</v>
      </c>
      <c r="F63" s="43">
        <v>30</v>
      </c>
      <c r="G63" s="33">
        <v>120</v>
      </c>
      <c r="H63" s="44">
        <v>14</v>
      </c>
      <c r="I63" s="43">
        <v>153</v>
      </c>
      <c r="J63" s="43">
        <v>105</v>
      </c>
      <c r="K63" s="45">
        <v>121</v>
      </c>
      <c r="L63" s="33">
        <v>126</v>
      </c>
      <c r="M63" s="44">
        <v>14</v>
      </c>
      <c r="N63" s="43">
        <v>158</v>
      </c>
      <c r="O63" s="43">
        <v>107</v>
      </c>
      <c r="P63" s="45">
        <v>124</v>
      </c>
      <c r="Q63" s="33">
        <v>128</v>
      </c>
      <c r="R63" s="44">
        <v>14</v>
      </c>
      <c r="S63" s="43">
        <v>162</v>
      </c>
      <c r="T63" s="43">
        <v>108</v>
      </c>
      <c r="U63" s="45">
        <v>128</v>
      </c>
      <c r="V63" s="33">
        <v>135</v>
      </c>
      <c r="W63" s="44">
        <v>13</v>
      </c>
      <c r="X63" s="43">
        <v>166</v>
      </c>
      <c r="Y63" s="43">
        <v>110</v>
      </c>
      <c r="Z63" s="45">
        <v>133</v>
      </c>
      <c r="AA63" s="33">
        <v>142</v>
      </c>
      <c r="AB63" s="44">
        <v>13</v>
      </c>
      <c r="AC63" s="43">
        <v>172</v>
      </c>
      <c r="AD63" s="43">
        <v>113</v>
      </c>
      <c r="AE63" s="46">
        <v>138</v>
      </c>
      <c r="AF63" s="38">
        <v>4.2981906908607259E-2</v>
      </c>
      <c r="AG63" s="39" t="e">
        <v>#REF!</v>
      </c>
      <c r="AH63" s="66" t="s">
        <v>47</v>
      </c>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row>
    <row r="64" spans="1:86" s="41" customFormat="1" x14ac:dyDescent="0.25">
      <c r="A64" s="64" t="s">
        <v>16</v>
      </c>
      <c r="B64" s="33">
        <v>257</v>
      </c>
      <c r="C64" s="34">
        <v>16</v>
      </c>
      <c r="D64" s="34">
        <v>308</v>
      </c>
      <c r="E64" s="34">
        <v>244</v>
      </c>
      <c r="F64" s="34">
        <v>263</v>
      </c>
      <c r="G64" s="33">
        <v>1031</v>
      </c>
      <c r="H64" s="35">
        <v>16</v>
      </c>
      <c r="I64" s="34">
        <v>1082</v>
      </c>
      <c r="J64" s="34">
        <v>1007</v>
      </c>
      <c r="K64" s="36">
        <v>1036</v>
      </c>
      <c r="L64" s="33">
        <v>1095</v>
      </c>
      <c r="M64" s="35">
        <v>16</v>
      </c>
      <c r="N64" s="34">
        <v>1152</v>
      </c>
      <c r="O64" s="34">
        <v>931</v>
      </c>
      <c r="P64" s="36">
        <v>1080</v>
      </c>
      <c r="Q64" s="33">
        <v>1157</v>
      </c>
      <c r="R64" s="35">
        <v>16</v>
      </c>
      <c r="S64" s="34">
        <v>1283</v>
      </c>
      <c r="T64" s="34">
        <v>842</v>
      </c>
      <c r="U64" s="36">
        <v>1137</v>
      </c>
      <c r="V64" s="33">
        <v>1197</v>
      </c>
      <c r="W64" s="35">
        <v>14</v>
      </c>
      <c r="X64" s="34">
        <v>1402</v>
      </c>
      <c r="Y64" s="34">
        <v>1087</v>
      </c>
      <c r="Z64" s="36">
        <v>1204</v>
      </c>
      <c r="AA64" s="33">
        <v>1218</v>
      </c>
      <c r="AB64" s="35">
        <v>14</v>
      </c>
      <c r="AC64" s="34">
        <v>1435</v>
      </c>
      <c r="AD64" s="34">
        <v>1108</v>
      </c>
      <c r="AE64" s="37">
        <v>1234</v>
      </c>
      <c r="AF64" s="38">
        <v>4.2550631672716666E-2</v>
      </c>
      <c r="AG64" s="39" t="e">
        <v>#REF!</v>
      </c>
      <c r="AH64" s="40" t="s">
        <v>16</v>
      </c>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row>
    <row r="65" spans="1:86" s="41" customFormat="1" x14ac:dyDescent="0.25">
      <c r="A65" s="58" t="s">
        <v>48</v>
      </c>
      <c r="B65" s="33">
        <v>127</v>
      </c>
      <c r="C65" s="43">
        <v>12</v>
      </c>
      <c r="D65" s="43">
        <v>138</v>
      </c>
      <c r="E65" s="43">
        <v>106</v>
      </c>
      <c r="F65" s="43">
        <v>125</v>
      </c>
      <c r="G65" s="33">
        <v>499</v>
      </c>
      <c r="H65" s="44">
        <v>12</v>
      </c>
      <c r="I65" s="43">
        <v>510</v>
      </c>
      <c r="J65" s="43">
        <v>478</v>
      </c>
      <c r="K65" s="45">
        <v>496</v>
      </c>
      <c r="L65" s="33">
        <v>538</v>
      </c>
      <c r="M65" s="44">
        <v>12</v>
      </c>
      <c r="N65" s="43">
        <v>595</v>
      </c>
      <c r="O65" s="43">
        <v>490</v>
      </c>
      <c r="P65" s="45">
        <v>538</v>
      </c>
      <c r="Q65" s="33">
        <v>595</v>
      </c>
      <c r="R65" s="44">
        <v>12</v>
      </c>
      <c r="S65" s="43">
        <v>645</v>
      </c>
      <c r="T65" s="43">
        <v>509</v>
      </c>
      <c r="U65" s="45">
        <v>587</v>
      </c>
      <c r="V65" s="33">
        <v>605</v>
      </c>
      <c r="W65" s="44">
        <v>11</v>
      </c>
      <c r="X65" s="43">
        <v>686</v>
      </c>
      <c r="Y65" s="43">
        <v>523</v>
      </c>
      <c r="Z65" s="45">
        <v>609</v>
      </c>
      <c r="AA65" s="33">
        <v>626</v>
      </c>
      <c r="AB65" s="44">
        <v>11</v>
      </c>
      <c r="AC65" s="43">
        <v>724</v>
      </c>
      <c r="AD65" s="43">
        <v>536</v>
      </c>
      <c r="AE65" s="46">
        <v>624</v>
      </c>
      <c r="AF65" s="38">
        <v>5.832351750715481E-2</v>
      </c>
      <c r="AG65" s="39" t="e">
        <v>#REF!</v>
      </c>
      <c r="AH65" s="66" t="s">
        <v>48</v>
      </c>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row>
    <row r="66" spans="1:86" s="41" customFormat="1" x14ac:dyDescent="0.25">
      <c r="A66" s="58" t="s">
        <v>17</v>
      </c>
      <c r="B66" s="33">
        <v>140</v>
      </c>
      <c r="C66" s="43">
        <v>11</v>
      </c>
      <c r="D66" s="43">
        <v>153</v>
      </c>
      <c r="E66" s="43">
        <v>130</v>
      </c>
      <c r="F66" s="43">
        <v>139</v>
      </c>
      <c r="G66" s="33">
        <v>560</v>
      </c>
      <c r="H66" s="44">
        <v>11</v>
      </c>
      <c r="I66" s="43">
        <v>573</v>
      </c>
      <c r="J66" s="43">
        <v>532</v>
      </c>
      <c r="K66" s="45">
        <v>556</v>
      </c>
      <c r="L66" s="33">
        <v>573</v>
      </c>
      <c r="M66" s="44">
        <v>11</v>
      </c>
      <c r="N66" s="43">
        <v>591</v>
      </c>
      <c r="O66" s="43">
        <v>530</v>
      </c>
      <c r="P66" s="45">
        <v>567</v>
      </c>
      <c r="Q66" s="33">
        <v>583</v>
      </c>
      <c r="R66" s="44">
        <v>11</v>
      </c>
      <c r="S66" s="43">
        <v>606</v>
      </c>
      <c r="T66" s="43">
        <v>529</v>
      </c>
      <c r="U66" s="45">
        <v>577</v>
      </c>
      <c r="V66" s="33">
        <v>599</v>
      </c>
      <c r="W66" s="44">
        <v>10</v>
      </c>
      <c r="X66" s="43">
        <v>625</v>
      </c>
      <c r="Y66" s="43">
        <v>477</v>
      </c>
      <c r="Z66" s="45">
        <v>582</v>
      </c>
      <c r="AA66" s="33">
        <v>616</v>
      </c>
      <c r="AB66" s="44">
        <v>10</v>
      </c>
      <c r="AC66" s="43">
        <v>640</v>
      </c>
      <c r="AD66" s="43">
        <v>496</v>
      </c>
      <c r="AE66" s="46">
        <v>595</v>
      </c>
      <c r="AF66" s="38">
        <v>2.4113689084445111E-2</v>
      </c>
      <c r="AG66" s="39" t="e">
        <v>#REF!</v>
      </c>
      <c r="AH66" s="66" t="s">
        <v>17</v>
      </c>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row>
    <row r="67" spans="1:86" s="41" customFormat="1" x14ac:dyDescent="0.25">
      <c r="A67" s="64" t="s">
        <v>49</v>
      </c>
      <c r="B67" s="33">
        <v>128</v>
      </c>
      <c r="C67" s="34">
        <v>16</v>
      </c>
      <c r="D67" s="34">
        <v>145</v>
      </c>
      <c r="E67" s="34">
        <v>111</v>
      </c>
      <c r="F67" s="34">
        <v>128</v>
      </c>
      <c r="G67" s="33">
        <v>490</v>
      </c>
      <c r="H67" s="35">
        <v>16</v>
      </c>
      <c r="I67" s="34">
        <v>508</v>
      </c>
      <c r="J67" s="34">
        <v>474</v>
      </c>
      <c r="K67" s="36">
        <v>490</v>
      </c>
      <c r="L67" s="33">
        <v>503</v>
      </c>
      <c r="M67" s="35">
        <v>16</v>
      </c>
      <c r="N67" s="34">
        <v>562</v>
      </c>
      <c r="O67" s="34">
        <v>426</v>
      </c>
      <c r="P67" s="36">
        <v>503</v>
      </c>
      <c r="Q67" s="33">
        <v>522</v>
      </c>
      <c r="R67" s="35">
        <v>16</v>
      </c>
      <c r="S67" s="34">
        <v>673</v>
      </c>
      <c r="T67" s="34">
        <v>428</v>
      </c>
      <c r="U67" s="36">
        <v>528</v>
      </c>
      <c r="V67" s="33">
        <v>527</v>
      </c>
      <c r="W67" s="35">
        <v>14</v>
      </c>
      <c r="X67" s="34">
        <v>604</v>
      </c>
      <c r="Y67" s="34">
        <v>430</v>
      </c>
      <c r="Z67" s="36">
        <v>526</v>
      </c>
      <c r="AA67" s="33">
        <v>544</v>
      </c>
      <c r="AB67" s="35">
        <v>13</v>
      </c>
      <c r="AC67" s="34">
        <v>601</v>
      </c>
      <c r="AD67" s="34">
        <v>432</v>
      </c>
      <c r="AE67" s="37">
        <v>535</v>
      </c>
      <c r="AF67" s="38">
        <v>2.6480503317338089E-2</v>
      </c>
      <c r="AG67" s="39" t="e">
        <v>#REF!</v>
      </c>
      <c r="AH67" s="40" t="s">
        <v>49</v>
      </c>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row>
    <row r="68" spans="1:86" s="41" customFormat="1" x14ac:dyDescent="0.25">
      <c r="A68" s="64" t="s">
        <v>50</v>
      </c>
      <c r="B68" s="33">
        <v>-308</v>
      </c>
      <c r="C68" s="34">
        <v>14</v>
      </c>
      <c r="D68" s="34">
        <v>-238</v>
      </c>
      <c r="E68" s="34">
        <v>-382</v>
      </c>
      <c r="F68" s="34">
        <v>-308</v>
      </c>
      <c r="G68" s="33">
        <v>-666</v>
      </c>
      <c r="H68" s="35">
        <v>16</v>
      </c>
      <c r="I68" s="34">
        <v>-496</v>
      </c>
      <c r="J68" s="34">
        <v>-744</v>
      </c>
      <c r="K68" s="36">
        <v>-655</v>
      </c>
      <c r="L68" s="33">
        <v>-656</v>
      </c>
      <c r="M68" s="35">
        <v>16</v>
      </c>
      <c r="N68" s="34">
        <v>-548</v>
      </c>
      <c r="O68" s="34">
        <v>-734</v>
      </c>
      <c r="P68" s="36">
        <v>-634</v>
      </c>
      <c r="Q68" s="33">
        <v>-642</v>
      </c>
      <c r="R68" s="35">
        <v>16</v>
      </c>
      <c r="S68" s="34">
        <v>-523</v>
      </c>
      <c r="T68" s="34">
        <v>-727</v>
      </c>
      <c r="U68" s="36">
        <v>-627</v>
      </c>
      <c r="V68" s="33">
        <v>-636</v>
      </c>
      <c r="W68" s="35">
        <v>14</v>
      </c>
      <c r="X68" s="34">
        <v>-499</v>
      </c>
      <c r="Y68" s="34">
        <v>-734</v>
      </c>
      <c r="Z68" s="36">
        <v>-630</v>
      </c>
      <c r="AA68" s="33">
        <v>-627</v>
      </c>
      <c r="AB68" s="35">
        <v>14</v>
      </c>
      <c r="AC68" s="34">
        <v>-477</v>
      </c>
      <c r="AD68" s="34">
        <v>-761</v>
      </c>
      <c r="AE68" s="37">
        <v>-628</v>
      </c>
      <c r="AF68" s="38">
        <v>-1.4972562114672683E-2</v>
      </c>
      <c r="AG68" s="39" t="e">
        <v>#REF!</v>
      </c>
      <c r="AH68" s="40" t="s">
        <v>50</v>
      </c>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row>
    <row r="69" spans="1:86" s="41" customFormat="1" x14ac:dyDescent="0.25">
      <c r="A69" s="90" t="s">
        <v>51</v>
      </c>
      <c r="B69" s="33">
        <v>-5</v>
      </c>
      <c r="C69" s="43">
        <v>12</v>
      </c>
      <c r="D69" s="43">
        <v>15</v>
      </c>
      <c r="E69" s="43">
        <v>-65</v>
      </c>
      <c r="F69" s="43">
        <v>-12</v>
      </c>
      <c r="G69" s="33">
        <v>-39</v>
      </c>
      <c r="H69" s="44">
        <v>15</v>
      </c>
      <c r="I69" s="43">
        <v>-20</v>
      </c>
      <c r="J69" s="43">
        <v>-100</v>
      </c>
      <c r="K69" s="45">
        <v>-44</v>
      </c>
      <c r="L69" s="33">
        <v>-36</v>
      </c>
      <c r="M69" s="44">
        <v>13</v>
      </c>
      <c r="N69" s="43">
        <v>-1</v>
      </c>
      <c r="O69" s="43">
        <v>-100</v>
      </c>
      <c r="P69" s="45">
        <v>-42</v>
      </c>
      <c r="Q69" s="33">
        <v>-37</v>
      </c>
      <c r="R69" s="44">
        <v>13</v>
      </c>
      <c r="S69" s="43">
        <v>-1</v>
      </c>
      <c r="T69" s="43">
        <v>-100</v>
      </c>
      <c r="U69" s="45">
        <v>-41</v>
      </c>
      <c r="V69" s="33">
        <v>-48</v>
      </c>
      <c r="W69" s="44">
        <v>14</v>
      </c>
      <c r="X69" s="43">
        <v>0</v>
      </c>
      <c r="Y69" s="43">
        <v>-100</v>
      </c>
      <c r="Z69" s="45">
        <v>-35</v>
      </c>
      <c r="AA69" s="33">
        <v>-38</v>
      </c>
      <c r="AB69" s="44">
        <v>14</v>
      </c>
      <c r="AC69" s="43">
        <v>0</v>
      </c>
      <c r="AD69" s="43">
        <v>-100</v>
      </c>
      <c r="AE69" s="46">
        <v>-63</v>
      </c>
      <c r="AF69" s="38"/>
      <c r="AG69" s="39" t="e">
        <v>#REF!</v>
      </c>
      <c r="AH69" s="80" t="s">
        <v>51</v>
      </c>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row>
    <row r="70" spans="1:86" s="41" customFormat="1" x14ac:dyDescent="0.25">
      <c r="A70" s="91" t="s">
        <v>59</v>
      </c>
      <c r="B70" s="33">
        <v>5991</v>
      </c>
      <c r="C70" s="92">
        <v>16</v>
      </c>
      <c r="D70" s="92">
        <v>6446</v>
      </c>
      <c r="E70" s="92">
        <v>5846</v>
      </c>
      <c r="F70" s="92">
        <v>6023</v>
      </c>
      <c r="G70" s="33">
        <v>24689</v>
      </c>
      <c r="H70" s="74">
        <v>16</v>
      </c>
      <c r="I70" s="72">
        <v>25119</v>
      </c>
      <c r="J70" s="72">
        <v>24549</v>
      </c>
      <c r="K70" s="75">
        <v>24695</v>
      </c>
      <c r="L70" s="33">
        <v>25812</v>
      </c>
      <c r="M70" s="74">
        <v>16</v>
      </c>
      <c r="N70" s="72">
        <v>26417</v>
      </c>
      <c r="O70" s="72">
        <v>25122</v>
      </c>
      <c r="P70" s="75">
        <v>25854</v>
      </c>
      <c r="Q70" s="33">
        <v>26931</v>
      </c>
      <c r="R70" s="74">
        <v>16</v>
      </c>
      <c r="S70" s="72">
        <v>28019</v>
      </c>
      <c r="T70" s="72">
        <v>25549</v>
      </c>
      <c r="U70" s="75">
        <v>26910</v>
      </c>
      <c r="V70" s="33">
        <v>27812</v>
      </c>
      <c r="W70" s="74">
        <v>15</v>
      </c>
      <c r="X70" s="72">
        <v>29371</v>
      </c>
      <c r="Y70" s="72">
        <v>25792</v>
      </c>
      <c r="Z70" s="75">
        <v>27824</v>
      </c>
      <c r="AA70" s="33">
        <v>28583</v>
      </c>
      <c r="AB70" s="74">
        <v>15</v>
      </c>
      <c r="AC70" s="72">
        <v>30471</v>
      </c>
      <c r="AD70" s="72">
        <v>25423</v>
      </c>
      <c r="AE70" s="76">
        <v>28489</v>
      </c>
      <c r="AF70" s="38">
        <v>3.7292116905372374E-2</v>
      </c>
      <c r="AG70" s="39" t="e">
        <v>#REF!</v>
      </c>
      <c r="AH70" s="78" t="s">
        <v>59</v>
      </c>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row>
    <row r="71" spans="1:86" s="41" customFormat="1" x14ac:dyDescent="0.25">
      <c r="A71" s="91" t="s">
        <v>60</v>
      </c>
      <c r="B71" s="33">
        <v>3254</v>
      </c>
      <c r="C71" s="92">
        <v>16</v>
      </c>
      <c r="D71" s="92">
        <v>3543</v>
      </c>
      <c r="E71" s="92">
        <v>3138</v>
      </c>
      <c r="F71" s="92">
        <v>3286</v>
      </c>
      <c r="G71" s="33">
        <v>13524</v>
      </c>
      <c r="H71" s="74">
        <v>16</v>
      </c>
      <c r="I71" s="72">
        <v>13819</v>
      </c>
      <c r="J71" s="72">
        <v>13414</v>
      </c>
      <c r="K71" s="75">
        <v>13542</v>
      </c>
      <c r="L71" s="33">
        <v>13915</v>
      </c>
      <c r="M71" s="74">
        <v>16</v>
      </c>
      <c r="N71" s="72">
        <v>14034</v>
      </c>
      <c r="O71" s="72">
        <v>13507</v>
      </c>
      <c r="P71" s="75">
        <v>13861</v>
      </c>
      <c r="Q71" s="33">
        <v>14167</v>
      </c>
      <c r="R71" s="74">
        <v>16</v>
      </c>
      <c r="S71" s="72">
        <v>14690</v>
      </c>
      <c r="T71" s="72">
        <v>13594</v>
      </c>
      <c r="U71" s="75">
        <v>14181</v>
      </c>
      <c r="V71" s="33">
        <v>14452</v>
      </c>
      <c r="W71" s="74">
        <v>15</v>
      </c>
      <c r="X71" s="72">
        <v>15196</v>
      </c>
      <c r="Y71" s="72">
        <v>13583</v>
      </c>
      <c r="Z71" s="75">
        <v>14468</v>
      </c>
      <c r="AA71" s="33">
        <v>14666</v>
      </c>
      <c r="AB71" s="74">
        <v>15</v>
      </c>
      <c r="AC71" s="72">
        <v>15627</v>
      </c>
      <c r="AD71" s="72">
        <v>13059</v>
      </c>
      <c r="AE71" s="76">
        <v>14635</v>
      </c>
      <c r="AF71" s="38">
        <v>2.0473261146781718E-2</v>
      </c>
      <c r="AG71" s="39" t="e">
        <v>#REF!</v>
      </c>
      <c r="AH71" s="78" t="s">
        <v>60</v>
      </c>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row>
    <row r="72" spans="1:86" s="41" customFormat="1" x14ac:dyDescent="0.25">
      <c r="A72" s="93" t="s">
        <v>18</v>
      </c>
      <c r="B72" s="33">
        <v>6995</v>
      </c>
      <c r="C72" s="92">
        <v>11</v>
      </c>
      <c r="D72" s="92">
        <v>7373</v>
      </c>
      <c r="E72" s="92">
        <v>6491</v>
      </c>
      <c r="F72" s="92">
        <v>6950</v>
      </c>
      <c r="G72" s="33">
        <v>28575</v>
      </c>
      <c r="H72" s="74">
        <v>12</v>
      </c>
      <c r="I72" s="72">
        <v>28876</v>
      </c>
      <c r="J72" s="72">
        <v>27042</v>
      </c>
      <c r="K72" s="75">
        <v>28422</v>
      </c>
      <c r="L72" s="33">
        <v>29648</v>
      </c>
      <c r="M72" s="74">
        <v>12</v>
      </c>
      <c r="N72" s="72">
        <v>30553</v>
      </c>
      <c r="O72" s="72">
        <v>28829</v>
      </c>
      <c r="P72" s="75">
        <v>29671</v>
      </c>
      <c r="Q72" s="33">
        <v>30641</v>
      </c>
      <c r="R72" s="74">
        <v>12</v>
      </c>
      <c r="S72" s="72">
        <v>32068</v>
      </c>
      <c r="T72" s="72">
        <v>29643</v>
      </c>
      <c r="U72" s="75">
        <v>30845</v>
      </c>
      <c r="V72" s="33">
        <v>31456</v>
      </c>
      <c r="W72" s="74">
        <v>11</v>
      </c>
      <c r="X72" s="72">
        <v>33837</v>
      </c>
      <c r="Y72" s="72">
        <v>29941</v>
      </c>
      <c r="Z72" s="75">
        <v>31887</v>
      </c>
      <c r="AA72" s="33">
        <v>32276</v>
      </c>
      <c r="AB72" s="74">
        <v>11</v>
      </c>
      <c r="AC72" s="72">
        <v>35425</v>
      </c>
      <c r="AD72" s="72">
        <v>29482</v>
      </c>
      <c r="AE72" s="76">
        <v>32682</v>
      </c>
      <c r="AF72" s="38">
        <v>3.0916206345624531E-2</v>
      </c>
      <c r="AG72" s="39"/>
      <c r="AH72" s="94" t="s">
        <v>18</v>
      </c>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row>
    <row r="73" spans="1:86" s="41" customFormat="1" x14ac:dyDescent="0.25">
      <c r="A73" s="95"/>
      <c r="B73" s="33" t="s">
        <v>53</v>
      </c>
      <c r="C73" s="92" t="s">
        <v>53</v>
      </c>
      <c r="D73" s="92" t="s">
        <v>53</v>
      </c>
      <c r="E73" s="92" t="s">
        <v>53</v>
      </c>
      <c r="F73" s="92" t="s">
        <v>53</v>
      </c>
      <c r="G73" s="33" t="s">
        <v>53</v>
      </c>
      <c r="H73" s="74" t="s">
        <v>53</v>
      </c>
      <c r="I73" s="72" t="s">
        <v>53</v>
      </c>
      <c r="J73" s="72" t="s">
        <v>53</v>
      </c>
      <c r="K73" s="75" t="s">
        <v>53</v>
      </c>
      <c r="L73" s="33" t="s">
        <v>53</v>
      </c>
      <c r="M73" s="74" t="s">
        <v>53</v>
      </c>
      <c r="N73" s="72" t="s">
        <v>53</v>
      </c>
      <c r="O73" s="72" t="s">
        <v>53</v>
      </c>
      <c r="P73" s="75" t="s">
        <v>53</v>
      </c>
      <c r="Q73" s="33" t="s">
        <v>53</v>
      </c>
      <c r="R73" s="74" t="s">
        <v>53</v>
      </c>
      <c r="S73" s="72" t="s">
        <v>53</v>
      </c>
      <c r="T73" s="72" t="s">
        <v>53</v>
      </c>
      <c r="U73" s="75" t="s">
        <v>53</v>
      </c>
      <c r="V73" s="33" t="s">
        <v>53</v>
      </c>
      <c r="W73" s="74" t="s">
        <v>53</v>
      </c>
      <c r="X73" s="72" t="s">
        <v>53</v>
      </c>
      <c r="Y73" s="72" t="s">
        <v>53</v>
      </c>
      <c r="Z73" s="75" t="s">
        <v>53</v>
      </c>
      <c r="AA73" s="33" t="s">
        <v>53</v>
      </c>
      <c r="AB73" s="74" t="s">
        <v>53</v>
      </c>
      <c r="AC73" s="72" t="s">
        <v>53</v>
      </c>
      <c r="AD73" s="72" t="s">
        <v>53</v>
      </c>
      <c r="AE73" s="76" t="s">
        <v>53</v>
      </c>
      <c r="AF73" s="77"/>
      <c r="AG73" s="39"/>
      <c r="AH73" s="94">
        <v>0</v>
      </c>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row>
    <row r="74" spans="1:86" s="41" customFormat="1" x14ac:dyDescent="0.25">
      <c r="A74" s="95" t="s">
        <v>61</v>
      </c>
      <c r="B74" s="33" t="s">
        <v>53</v>
      </c>
      <c r="C74" s="96" t="s">
        <v>53</v>
      </c>
      <c r="D74" s="34" t="s">
        <v>53</v>
      </c>
      <c r="E74" s="34" t="s">
        <v>53</v>
      </c>
      <c r="F74" s="34" t="s">
        <v>53</v>
      </c>
      <c r="G74" s="33" t="s">
        <v>53</v>
      </c>
      <c r="H74" s="44" t="s">
        <v>53</v>
      </c>
      <c r="I74" s="43" t="s">
        <v>53</v>
      </c>
      <c r="J74" s="43" t="s">
        <v>53</v>
      </c>
      <c r="K74" s="45" t="s">
        <v>53</v>
      </c>
      <c r="L74" s="33" t="s">
        <v>53</v>
      </c>
      <c r="M74" s="44" t="s">
        <v>53</v>
      </c>
      <c r="N74" s="43" t="s">
        <v>53</v>
      </c>
      <c r="O74" s="43" t="s">
        <v>53</v>
      </c>
      <c r="P74" s="45" t="s">
        <v>53</v>
      </c>
      <c r="Q74" s="33" t="s">
        <v>53</v>
      </c>
      <c r="R74" s="44" t="s">
        <v>53</v>
      </c>
      <c r="S74" s="43" t="s">
        <v>53</v>
      </c>
      <c r="T74" s="43" t="s">
        <v>53</v>
      </c>
      <c r="U74" s="45" t="s">
        <v>53</v>
      </c>
      <c r="V74" s="33" t="s">
        <v>53</v>
      </c>
      <c r="W74" s="44" t="s">
        <v>53</v>
      </c>
      <c r="X74" s="43" t="s">
        <v>53</v>
      </c>
      <c r="Y74" s="43" t="s">
        <v>53</v>
      </c>
      <c r="Z74" s="45" t="s">
        <v>53</v>
      </c>
      <c r="AA74" s="33" t="s">
        <v>53</v>
      </c>
      <c r="AB74" s="44" t="s">
        <v>53</v>
      </c>
      <c r="AC74" s="43" t="s">
        <v>53</v>
      </c>
      <c r="AD74" s="43" t="s">
        <v>53</v>
      </c>
      <c r="AE74" s="46" t="s">
        <v>53</v>
      </c>
      <c r="AF74" s="38"/>
      <c r="AG74" s="39"/>
      <c r="AH74" s="94" t="s">
        <v>61</v>
      </c>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row>
    <row r="75" spans="1:86" s="41" customFormat="1" x14ac:dyDescent="0.25">
      <c r="A75" s="32" t="s">
        <v>28</v>
      </c>
      <c r="B75" s="97">
        <v>0.39</v>
      </c>
      <c r="C75" s="98">
        <v>16</v>
      </c>
      <c r="D75" s="99">
        <v>0.40899999999999997</v>
      </c>
      <c r="E75" s="99">
        <v>0.38500000000000001</v>
      </c>
      <c r="F75" s="99">
        <v>0.39229999999999998</v>
      </c>
      <c r="G75" s="100">
        <v>0.39900000000000002</v>
      </c>
      <c r="H75" s="35">
        <v>16</v>
      </c>
      <c r="I75" s="101">
        <v>0.40200000000000002</v>
      </c>
      <c r="J75" s="101">
        <v>0.39700000000000002</v>
      </c>
      <c r="K75" s="102">
        <v>0.39900000000000002</v>
      </c>
      <c r="L75" s="100">
        <v>0.40400000000000003</v>
      </c>
      <c r="M75" s="35">
        <v>16</v>
      </c>
      <c r="N75" s="101">
        <v>0.41099999999999998</v>
      </c>
      <c r="O75" s="101">
        <v>0.4</v>
      </c>
      <c r="P75" s="102">
        <v>0.40400000000000003</v>
      </c>
      <c r="Q75" s="100">
        <v>0.40899999999999997</v>
      </c>
      <c r="R75" s="35">
        <v>16</v>
      </c>
      <c r="S75" s="101">
        <v>0.42199999999999999</v>
      </c>
      <c r="T75" s="101">
        <v>0.4</v>
      </c>
      <c r="U75" s="102">
        <v>0.40899999999999997</v>
      </c>
      <c r="V75" s="100">
        <v>0.41499999999999998</v>
      </c>
      <c r="W75" s="35">
        <v>15</v>
      </c>
      <c r="X75" s="101">
        <v>0.432</v>
      </c>
      <c r="Y75" s="101">
        <v>0.40300000000000002</v>
      </c>
      <c r="Z75" s="102">
        <v>0.41299999999999998</v>
      </c>
      <c r="AA75" s="100">
        <v>0.41799999999999998</v>
      </c>
      <c r="AB75" s="35">
        <v>15</v>
      </c>
      <c r="AC75" s="101">
        <v>0.439</v>
      </c>
      <c r="AD75" s="101">
        <v>0.40300000000000002</v>
      </c>
      <c r="AE75" s="103">
        <v>0.41599999999999998</v>
      </c>
      <c r="AF75" s="38">
        <v>1.1697895341449271E-2</v>
      </c>
      <c r="AG75" s="39"/>
      <c r="AH75" s="94" t="s">
        <v>28</v>
      </c>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row>
    <row r="76" spans="1:86" s="41" customFormat="1" x14ac:dyDescent="0.25">
      <c r="A76" s="32" t="s">
        <v>55</v>
      </c>
      <c r="B76" s="97">
        <v>0.25700000000000001</v>
      </c>
      <c r="C76" s="98">
        <v>16</v>
      </c>
      <c r="D76" s="99">
        <v>0.28299999999999997</v>
      </c>
      <c r="E76" s="99">
        <v>0.246</v>
      </c>
      <c r="F76" s="99">
        <v>0.2581</v>
      </c>
      <c r="G76" s="100">
        <v>0.27700000000000002</v>
      </c>
      <c r="H76" s="35">
        <v>16</v>
      </c>
      <c r="I76" s="101">
        <v>0.28199999999999997</v>
      </c>
      <c r="J76" s="101">
        <v>0.27400000000000002</v>
      </c>
      <c r="K76" s="102">
        <v>0.27700000000000002</v>
      </c>
      <c r="L76" s="100">
        <v>0.28199999999999997</v>
      </c>
      <c r="M76" s="35">
        <v>16</v>
      </c>
      <c r="N76" s="101">
        <v>0.29099999999999998</v>
      </c>
      <c r="O76" s="101">
        <v>0.27400000000000002</v>
      </c>
      <c r="P76" s="102">
        <v>0.28100000000000003</v>
      </c>
      <c r="Q76" s="100">
        <v>0.28299999999999997</v>
      </c>
      <c r="R76" s="35">
        <v>16</v>
      </c>
      <c r="S76" s="101">
        <v>0.3</v>
      </c>
      <c r="T76" s="101">
        <v>0.26900000000000002</v>
      </c>
      <c r="U76" s="102">
        <v>0.28599999999999998</v>
      </c>
      <c r="V76" s="100">
        <v>0.28799999999999998</v>
      </c>
      <c r="W76" s="35">
        <v>15</v>
      </c>
      <c r="X76" s="101">
        <v>0.31</v>
      </c>
      <c r="Y76" s="101">
        <v>0.27400000000000002</v>
      </c>
      <c r="Z76" s="102">
        <v>0.28999999999999998</v>
      </c>
      <c r="AA76" s="100">
        <v>0.28499999999999998</v>
      </c>
      <c r="AB76" s="35">
        <v>15</v>
      </c>
      <c r="AC76" s="101">
        <v>0.32</v>
      </c>
      <c r="AD76" s="101">
        <v>0.28000000000000003</v>
      </c>
      <c r="AE76" s="103">
        <v>0.29299999999999998</v>
      </c>
      <c r="AF76" s="38">
        <v>7.1433111140768446E-3</v>
      </c>
      <c r="AG76" s="39"/>
      <c r="AH76" s="94" t="s">
        <v>55</v>
      </c>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row>
    <row r="77" spans="1:86" s="41" customFormat="1" x14ac:dyDescent="0.25">
      <c r="A77" s="32" t="s">
        <v>39</v>
      </c>
      <c r="B77" s="97">
        <v>0.311</v>
      </c>
      <c r="C77" s="98">
        <v>16</v>
      </c>
      <c r="D77" s="99">
        <v>0.34699999999999998</v>
      </c>
      <c r="E77" s="99">
        <v>0.30099999999999999</v>
      </c>
      <c r="F77" s="99">
        <v>0.31369999999999998</v>
      </c>
      <c r="G77" s="100">
        <v>0.33100000000000002</v>
      </c>
      <c r="H77" s="35">
        <v>16</v>
      </c>
      <c r="I77" s="101">
        <v>0.33800000000000002</v>
      </c>
      <c r="J77" s="101">
        <v>0.32800000000000001</v>
      </c>
      <c r="K77" s="102">
        <v>0.33100000000000002</v>
      </c>
      <c r="L77" s="100">
        <v>0.33300000000000002</v>
      </c>
      <c r="M77" s="35">
        <v>16</v>
      </c>
      <c r="N77" s="101">
        <v>0.34399999999999997</v>
      </c>
      <c r="O77" s="101">
        <v>0.32900000000000001</v>
      </c>
      <c r="P77" s="102">
        <v>0.33400000000000002</v>
      </c>
      <c r="Q77" s="100">
        <v>0.33600000000000002</v>
      </c>
      <c r="R77" s="35">
        <v>16</v>
      </c>
      <c r="S77" s="101">
        <v>0.34899999999999998</v>
      </c>
      <c r="T77" s="101">
        <v>0.33300000000000002</v>
      </c>
      <c r="U77" s="102">
        <v>0.33800000000000002</v>
      </c>
      <c r="V77" s="100">
        <v>0.33800000000000002</v>
      </c>
      <c r="W77" s="35">
        <v>15</v>
      </c>
      <c r="X77" s="101">
        <v>0.35699999999999998</v>
      </c>
      <c r="Y77" s="101">
        <v>0.33400000000000002</v>
      </c>
      <c r="Z77" s="102">
        <v>0.34100000000000003</v>
      </c>
      <c r="AA77" s="100">
        <v>0.34100000000000003</v>
      </c>
      <c r="AB77" s="35">
        <v>15</v>
      </c>
      <c r="AC77" s="101">
        <v>0.35699999999999998</v>
      </c>
      <c r="AD77" s="101">
        <v>0.33500000000000002</v>
      </c>
      <c r="AE77" s="103">
        <v>0.34200000000000003</v>
      </c>
      <c r="AF77" s="38">
        <v>7.4687787014633411E-3</v>
      </c>
      <c r="AG77" s="39"/>
      <c r="AH77" s="94" t="s">
        <v>39</v>
      </c>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row>
    <row r="78" spans="1:86" s="41" customFormat="1" hidden="1" x14ac:dyDescent="0.25">
      <c r="A78" s="104" t="s">
        <v>48</v>
      </c>
      <c r="B78" s="97">
        <v>0.253</v>
      </c>
      <c r="C78" s="98">
        <v>12</v>
      </c>
      <c r="D78" s="99">
        <v>0.29699999999999999</v>
      </c>
      <c r="E78" s="99">
        <v>0.20599999999999999</v>
      </c>
      <c r="F78" s="99">
        <v>0.247</v>
      </c>
      <c r="G78" s="100">
        <v>0.26</v>
      </c>
      <c r="H78" s="44">
        <v>12</v>
      </c>
      <c r="I78" s="105">
        <v>0.27400000000000002</v>
      </c>
      <c r="J78" s="105">
        <v>0.25</v>
      </c>
      <c r="K78" s="106">
        <v>0.26</v>
      </c>
      <c r="L78" s="100">
        <v>0.28100000000000003</v>
      </c>
      <c r="M78" s="44">
        <v>12</v>
      </c>
      <c r="N78" s="105">
        <v>0.34399999999999997</v>
      </c>
      <c r="O78" s="105">
        <v>0.255</v>
      </c>
      <c r="P78" s="107">
        <v>0.28100000000000003</v>
      </c>
      <c r="Q78" s="100">
        <v>0.307</v>
      </c>
      <c r="R78" s="44">
        <v>12</v>
      </c>
      <c r="S78" s="105">
        <v>0.34699999999999998</v>
      </c>
      <c r="T78" s="105">
        <v>0.26300000000000001</v>
      </c>
      <c r="U78" s="106">
        <v>0.30199999999999999</v>
      </c>
      <c r="V78" s="100">
        <v>0.307</v>
      </c>
      <c r="W78" s="44">
        <v>11</v>
      </c>
      <c r="X78" s="105">
        <v>0.34899999999999998</v>
      </c>
      <c r="Y78" s="105">
        <v>0.26300000000000001</v>
      </c>
      <c r="Z78" s="106">
        <v>0.309</v>
      </c>
      <c r="AA78" s="100">
        <v>0.307</v>
      </c>
      <c r="AB78" s="44">
        <v>11</v>
      </c>
      <c r="AC78" s="105">
        <v>0.35099999999999998</v>
      </c>
      <c r="AD78" s="105">
        <v>0.26300000000000001</v>
      </c>
      <c r="AE78" s="108">
        <v>0.312</v>
      </c>
      <c r="AF78" s="38">
        <v>4.2416451614372352E-2</v>
      </c>
      <c r="AG78" s="39"/>
      <c r="AH78" s="94" t="s">
        <v>48</v>
      </c>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row>
    <row r="79" spans="1:86" s="41" customFormat="1" hidden="1" x14ac:dyDescent="0.25">
      <c r="A79" s="42" t="s">
        <v>40</v>
      </c>
      <c r="B79" s="97">
        <v>0.252</v>
      </c>
      <c r="C79" s="98">
        <v>14</v>
      </c>
      <c r="D79" s="99">
        <v>0.28899999999999998</v>
      </c>
      <c r="E79" s="99">
        <v>0.24099999999999999</v>
      </c>
      <c r="F79" s="99">
        <v>0.25600000000000001</v>
      </c>
      <c r="G79" s="100">
        <v>0.26300000000000001</v>
      </c>
      <c r="H79" s="44">
        <v>15</v>
      </c>
      <c r="I79" s="105">
        <v>0.309</v>
      </c>
      <c r="J79" s="105">
        <v>0.26</v>
      </c>
      <c r="K79" s="106">
        <v>0.26800000000000002</v>
      </c>
      <c r="L79" s="100">
        <v>0.26500000000000001</v>
      </c>
      <c r="M79" s="44">
        <v>15</v>
      </c>
      <c r="N79" s="105">
        <v>0.308</v>
      </c>
      <c r="O79" s="105">
        <v>0.254</v>
      </c>
      <c r="P79" s="107">
        <v>0.26900000000000002</v>
      </c>
      <c r="Q79" s="100">
        <v>0.26900000000000002</v>
      </c>
      <c r="R79" s="44">
        <v>15</v>
      </c>
      <c r="S79" s="105">
        <v>0.308</v>
      </c>
      <c r="T79" s="105">
        <v>0.253</v>
      </c>
      <c r="U79" s="106">
        <v>0.27200000000000002</v>
      </c>
      <c r="V79" s="100">
        <v>0.27</v>
      </c>
      <c r="W79" s="44">
        <v>14</v>
      </c>
      <c r="X79" s="105">
        <v>0.309</v>
      </c>
      <c r="Y79" s="105">
        <v>0.252</v>
      </c>
      <c r="Z79" s="106">
        <v>0.27400000000000002</v>
      </c>
      <c r="AA79" s="100">
        <v>0.27400000000000002</v>
      </c>
      <c r="AB79" s="44">
        <v>14</v>
      </c>
      <c r="AC79" s="105">
        <v>0.311</v>
      </c>
      <c r="AD79" s="105">
        <v>0.251</v>
      </c>
      <c r="AE79" s="108">
        <v>0.27500000000000002</v>
      </c>
      <c r="AF79" s="38">
        <v>1.0296162989953839E-2</v>
      </c>
      <c r="AG79" s="39"/>
      <c r="AH79" s="94" t="s">
        <v>40</v>
      </c>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row>
    <row r="80" spans="1:86" s="41" customFormat="1" hidden="1" x14ac:dyDescent="0.25">
      <c r="A80" s="104" t="s">
        <v>41</v>
      </c>
      <c r="B80" s="97">
        <v>0.4</v>
      </c>
      <c r="C80" s="98">
        <v>15</v>
      </c>
      <c r="D80" s="99">
        <v>0.44</v>
      </c>
      <c r="E80" s="99">
        <v>0.373</v>
      </c>
      <c r="F80" s="99">
        <v>0.40200000000000002</v>
      </c>
      <c r="G80" s="100">
        <v>0.40899999999999997</v>
      </c>
      <c r="H80" s="44">
        <v>15</v>
      </c>
      <c r="I80" s="105">
        <v>0.45500000000000002</v>
      </c>
      <c r="J80" s="105">
        <v>0.40200000000000002</v>
      </c>
      <c r="K80" s="106">
        <v>0.41399999999999998</v>
      </c>
      <c r="L80" s="100">
        <v>0.41199999999999998</v>
      </c>
      <c r="M80" s="44">
        <v>15</v>
      </c>
      <c r="N80" s="105">
        <v>0.45600000000000002</v>
      </c>
      <c r="O80" s="105">
        <v>0.4</v>
      </c>
      <c r="P80" s="107">
        <v>0.41699999999999998</v>
      </c>
      <c r="Q80" s="100">
        <v>0.41499999999999998</v>
      </c>
      <c r="R80" s="44">
        <v>15</v>
      </c>
      <c r="S80" s="105">
        <v>0.45500000000000002</v>
      </c>
      <c r="T80" s="105">
        <v>0.4</v>
      </c>
      <c r="U80" s="106">
        <v>0.41699999999999998</v>
      </c>
      <c r="V80" s="100">
        <v>0.41399999999999998</v>
      </c>
      <c r="W80" s="44">
        <v>14</v>
      </c>
      <c r="X80" s="105">
        <v>0.45500000000000002</v>
      </c>
      <c r="Y80" s="105">
        <v>0.39800000000000002</v>
      </c>
      <c r="Z80" s="106">
        <v>0.42</v>
      </c>
      <c r="AA80" s="100">
        <v>0.41299999999999998</v>
      </c>
      <c r="AB80" s="44">
        <v>14</v>
      </c>
      <c r="AC80" s="105">
        <v>0.45400000000000001</v>
      </c>
      <c r="AD80" s="105">
        <v>0.39400000000000002</v>
      </c>
      <c r="AE80" s="108">
        <v>0.42</v>
      </c>
      <c r="AF80" s="38">
        <v>2.43607164195625E-3</v>
      </c>
      <c r="AG80" s="39"/>
      <c r="AH80" s="94" t="s">
        <v>41</v>
      </c>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row>
    <row r="81" spans="1:86" s="41" customFormat="1" hidden="1" x14ac:dyDescent="0.25">
      <c r="A81" s="42" t="s">
        <v>42</v>
      </c>
      <c r="B81" s="97">
        <v>0.31</v>
      </c>
      <c r="C81" s="98">
        <v>14</v>
      </c>
      <c r="D81" s="99">
        <v>0.378</v>
      </c>
      <c r="E81" s="99">
        <v>0.24099999999999999</v>
      </c>
      <c r="F81" s="99">
        <v>0.32</v>
      </c>
      <c r="G81" s="100">
        <v>0.37</v>
      </c>
      <c r="H81" s="44">
        <v>15</v>
      </c>
      <c r="I81" s="105">
        <v>0.42699999999999999</v>
      </c>
      <c r="J81" s="105">
        <v>0.35199999999999998</v>
      </c>
      <c r="K81" s="106">
        <v>0.377</v>
      </c>
      <c r="L81" s="100">
        <v>0.374</v>
      </c>
      <c r="M81" s="44">
        <v>15</v>
      </c>
      <c r="N81" s="105">
        <v>0.432</v>
      </c>
      <c r="O81" s="105">
        <v>0.34300000000000003</v>
      </c>
      <c r="P81" s="107">
        <v>0.38200000000000001</v>
      </c>
      <c r="Q81" s="100">
        <v>0.39400000000000002</v>
      </c>
      <c r="R81" s="44">
        <v>15</v>
      </c>
      <c r="S81" s="105">
        <v>0.44700000000000001</v>
      </c>
      <c r="T81" s="105">
        <v>0.34899999999999998</v>
      </c>
      <c r="U81" s="106">
        <v>0.39300000000000002</v>
      </c>
      <c r="V81" s="100">
        <v>0.4</v>
      </c>
      <c r="W81" s="44">
        <v>14</v>
      </c>
      <c r="X81" s="105">
        <v>0.46100000000000002</v>
      </c>
      <c r="Y81" s="105">
        <v>0.35299999999999998</v>
      </c>
      <c r="Z81" s="106">
        <v>0.39800000000000002</v>
      </c>
      <c r="AA81" s="100">
        <v>0.4</v>
      </c>
      <c r="AB81" s="44">
        <v>14</v>
      </c>
      <c r="AC81" s="105">
        <v>0.46100000000000002</v>
      </c>
      <c r="AD81" s="105">
        <v>0.35399999999999998</v>
      </c>
      <c r="AE81" s="108">
        <v>0.39900000000000002</v>
      </c>
      <c r="AF81" s="38">
        <v>1.9681562949959819E-2</v>
      </c>
      <c r="AG81" s="39"/>
      <c r="AH81" s="94" t="s">
        <v>42</v>
      </c>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row>
    <row r="82" spans="1:86" s="41" customFormat="1" hidden="1" x14ac:dyDescent="0.25">
      <c r="A82" s="109" t="s">
        <v>43</v>
      </c>
      <c r="B82" s="97">
        <v>0.41799999999999998</v>
      </c>
      <c r="C82" s="98">
        <v>14</v>
      </c>
      <c r="D82" s="99">
        <v>0.44400000000000001</v>
      </c>
      <c r="E82" s="99">
        <v>0.39400000000000002</v>
      </c>
      <c r="F82" s="99">
        <v>0.41499999999999998</v>
      </c>
      <c r="G82" s="100">
        <v>0.41599999999999998</v>
      </c>
      <c r="H82" s="44">
        <v>14</v>
      </c>
      <c r="I82" s="105">
        <v>0.441</v>
      </c>
      <c r="J82" s="105">
        <v>0.40899999999999997</v>
      </c>
      <c r="K82" s="106">
        <v>0.41799999999999998</v>
      </c>
      <c r="L82" s="100">
        <v>0.41699999999999998</v>
      </c>
      <c r="M82" s="44">
        <v>14</v>
      </c>
      <c r="N82" s="105">
        <v>0.442</v>
      </c>
      <c r="O82" s="105">
        <v>0.41</v>
      </c>
      <c r="P82" s="107">
        <v>0.41899999999999998</v>
      </c>
      <c r="Q82" s="100">
        <v>0.41799999999999998</v>
      </c>
      <c r="R82" s="44">
        <v>14</v>
      </c>
      <c r="S82" s="105">
        <v>0.441</v>
      </c>
      <c r="T82" s="105">
        <v>0.379</v>
      </c>
      <c r="U82" s="106">
        <v>0.41799999999999998</v>
      </c>
      <c r="V82" s="100">
        <v>0.41899999999999998</v>
      </c>
      <c r="W82" s="44">
        <v>13</v>
      </c>
      <c r="X82" s="105">
        <v>0.441</v>
      </c>
      <c r="Y82" s="105">
        <v>0.40899999999999997</v>
      </c>
      <c r="Z82" s="106">
        <v>0.42199999999999999</v>
      </c>
      <c r="AA82" s="100">
        <v>0.41899999999999998</v>
      </c>
      <c r="AB82" s="44">
        <v>13</v>
      </c>
      <c r="AC82" s="105">
        <v>0.442</v>
      </c>
      <c r="AD82" s="105">
        <v>0.376</v>
      </c>
      <c r="AE82" s="108">
        <v>0.41899999999999998</v>
      </c>
      <c r="AF82" s="38">
        <v>1.7980294351302994E-3</v>
      </c>
      <c r="AG82" s="39"/>
      <c r="AH82" s="94" t="s">
        <v>43</v>
      </c>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row>
    <row r="83" spans="1:86" s="41" customFormat="1" hidden="1" x14ac:dyDescent="0.25">
      <c r="A83" s="110" t="s">
        <v>44</v>
      </c>
      <c r="B83" s="97">
        <v>0.27600000000000002</v>
      </c>
      <c r="C83" s="98">
        <v>15</v>
      </c>
      <c r="D83" s="99">
        <v>0.31900000000000001</v>
      </c>
      <c r="E83" s="99">
        <v>0.249</v>
      </c>
      <c r="F83" s="99">
        <v>0.27700000000000002</v>
      </c>
      <c r="G83" s="100">
        <v>0.29199999999999998</v>
      </c>
      <c r="H83" s="44">
        <v>15</v>
      </c>
      <c r="I83" s="105">
        <v>0.32500000000000001</v>
      </c>
      <c r="J83" s="105">
        <v>0.28499999999999998</v>
      </c>
      <c r="K83" s="106">
        <v>0.29399999999999998</v>
      </c>
      <c r="L83" s="100">
        <v>0.29299999999999998</v>
      </c>
      <c r="M83" s="44">
        <v>15</v>
      </c>
      <c r="N83" s="105">
        <v>0.32600000000000001</v>
      </c>
      <c r="O83" s="105">
        <v>0.28499999999999998</v>
      </c>
      <c r="P83" s="107">
        <v>0.29499999999999998</v>
      </c>
      <c r="Q83" s="100">
        <v>0.29499999999999998</v>
      </c>
      <c r="R83" s="44">
        <v>15</v>
      </c>
      <c r="S83" s="105">
        <v>0.32700000000000001</v>
      </c>
      <c r="T83" s="105">
        <v>0.28199999999999997</v>
      </c>
      <c r="U83" s="106">
        <v>0.29699999999999999</v>
      </c>
      <c r="V83" s="100">
        <v>0.29899999999999999</v>
      </c>
      <c r="W83" s="44">
        <v>14</v>
      </c>
      <c r="X83" s="105">
        <v>0.32800000000000001</v>
      </c>
      <c r="Y83" s="105">
        <v>0.27100000000000002</v>
      </c>
      <c r="Z83" s="106">
        <v>0.29899999999999999</v>
      </c>
      <c r="AA83" s="100">
        <v>0.29899999999999999</v>
      </c>
      <c r="AB83" s="44">
        <v>14</v>
      </c>
      <c r="AC83" s="105">
        <v>0.33</v>
      </c>
      <c r="AD83" s="105">
        <v>0.27100000000000002</v>
      </c>
      <c r="AE83" s="108">
        <v>0.3</v>
      </c>
      <c r="AF83" s="38">
        <v>5.9400151181059346E-3</v>
      </c>
      <c r="AG83" s="39"/>
      <c r="AH83" s="94" t="s">
        <v>44</v>
      </c>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row>
    <row r="84" spans="1:86" s="68" customFormat="1" hidden="1" x14ac:dyDescent="0.25">
      <c r="A84" s="110" t="s">
        <v>45</v>
      </c>
      <c r="B84" s="97">
        <v>0.40500000000000003</v>
      </c>
      <c r="C84" s="98">
        <v>15</v>
      </c>
      <c r="D84" s="99">
        <v>0.46899999999999997</v>
      </c>
      <c r="E84" s="99">
        <v>0.39200000000000002</v>
      </c>
      <c r="F84" s="99">
        <v>0.41299999999999998</v>
      </c>
      <c r="G84" s="100">
        <v>0.42199999999999999</v>
      </c>
      <c r="H84" s="44">
        <v>14</v>
      </c>
      <c r="I84" s="105">
        <v>0.44700000000000001</v>
      </c>
      <c r="J84" s="105">
        <v>0.41899999999999998</v>
      </c>
      <c r="K84" s="106">
        <v>0.42499999999999999</v>
      </c>
      <c r="L84" s="100">
        <v>0.42699999999999999</v>
      </c>
      <c r="M84" s="44">
        <v>14</v>
      </c>
      <c r="N84" s="105">
        <v>0.44600000000000001</v>
      </c>
      <c r="O84" s="105">
        <v>0.41499999999999998</v>
      </c>
      <c r="P84" s="107">
        <v>0.42799999999999999</v>
      </c>
      <c r="Q84" s="100">
        <v>0.42699999999999999</v>
      </c>
      <c r="R84" s="44">
        <v>14</v>
      </c>
      <c r="S84" s="105">
        <v>0.44500000000000001</v>
      </c>
      <c r="T84" s="105">
        <v>0.41699999999999998</v>
      </c>
      <c r="U84" s="106">
        <v>0.42899999999999999</v>
      </c>
      <c r="V84" s="100">
        <v>0.42799999999999999</v>
      </c>
      <c r="W84" s="44">
        <v>14</v>
      </c>
      <c r="X84" s="105">
        <v>0.44400000000000001</v>
      </c>
      <c r="Y84" s="105">
        <v>0.41699999999999998</v>
      </c>
      <c r="Z84" s="106">
        <v>0.43</v>
      </c>
      <c r="AA84" s="100">
        <v>0.42899999999999999</v>
      </c>
      <c r="AB84" s="44">
        <v>14</v>
      </c>
      <c r="AC84" s="105">
        <v>0.44800000000000001</v>
      </c>
      <c r="AD84" s="105">
        <v>0.41799999999999998</v>
      </c>
      <c r="AE84" s="108">
        <v>0.43099999999999999</v>
      </c>
      <c r="AF84" s="38">
        <v>4.1213708087788348E-3</v>
      </c>
      <c r="AG84" s="39"/>
      <c r="AH84" s="94" t="s">
        <v>45</v>
      </c>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row>
    <row r="85" spans="1:86" s="41" customFormat="1" hidden="1" x14ac:dyDescent="0.25">
      <c r="A85" s="111" t="s">
        <v>46</v>
      </c>
      <c r="B85" s="97">
        <v>0.372</v>
      </c>
      <c r="C85" s="98">
        <v>14</v>
      </c>
      <c r="D85" s="99">
        <v>0.441</v>
      </c>
      <c r="E85" s="99">
        <v>0.33100000000000002</v>
      </c>
      <c r="F85" s="99">
        <v>0.372</v>
      </c>
      <c r="G85" s="100">
        <v>0.38600000000000001</v>
      </c>
      <c r="H85" s="44">
        <v>14</v>
      </c>
      <c r="I85" s="105">
        <v>0.42499999999999999</v>
      </c>
      <c r="J85" s="105">
        <v>0.378</v>
      </c>
      <c r="K85" s="106">
        <v>0.38800000000000001</v>
      </c>
      <c r="L85" s="100">
        <v>0.39</v>
      </c>
      <c r="M85" s="44">
        <v>14</v>
      </c>
      <c r="N85" s="105">
        <v>0.42399999999999999</v>
      </c>
      <c r="O85" s="105">
        <v>0.377</v>
      </c>
      <c r="P85" s="107">
        <v>0.39100000000000001</v>
      </c>
      <c r="Q85" s="100">
        <v>0.39700000000000002</v>
      </c>
      <c r="R85" s="44">
        <v>15</v>
      </c>
      <c r="S85" s="105">
        <v>0.42399999999999999</v>
      </c>
      <c r="T85" s="105">
        <v>0.379</v>
      </c>
      <c r="U85" s="106">
        <v>0.39300000000000002</v>
      </c>
      <c r="V85" s="100">
        <v>0.39400000000000002</v>
      </c>
      <c r="W85" s="44">
        <v>13</v>
      </c>
      <c r="X85" s="105">
        <v>0.42299999999999999</v>
      </c>
      <c r="Y85" s="105">
        <v>0.38</v>
      </c>
      <c r="Z85" s="106">
        <v>0.39300000000000002</v>
      </c>
      <c r="AA85" s="100">
        <v>0.39200000000000002</v>
      </c>
      <c r="AB85" s="44">
        <v>14</v>
      </c>
      <c r="AC85" s="105">
        <v>0.42299999999999999</v>
      </c>
      <c r="AD85" s="105">
        <v>0.38</v>
      </c>
      <c r="AE85" s="108">
        <v>0.39500000000000002</v>
      </c>
      <c r="AF85" s="38">
        <v>3.8635619685438716E-3</v>
      </c>
      <c r="AG85" s="39"/>
      <c r="AH85" s="94" t="s">
        <v>46</v>
      </c>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row>
    <row r="86" spans="1:86" s="41" customFormat="1" hidden="1" x14ac:dyDescent="0.25">
      <c r="A86" s="109" t="s">
        <v>47</v>
      </c>
      <c r="B86" s="97">
        <v>0.123</v>
      </c>
      <c r="C86" s="98">
        <v>13</v>
      </c>
      <c r="D86" s="99">
        <v>0.17499999999999999</v>
      </c>
      <c r="E86" s="99">
        <v>8.6999999999999994E-2</v>
      </c>
      <c r="F86" s="99">
        <v>0.126</v>
      </c>
      <c r="G86" s="100">
        <v>0.128</v>
      </c>
      <c r="H86" s="44">
        <v>14</v>
      </c>
      <c r="I86" s="105">
        <v>0.16800000000000001</v>
      </c>
      <c r="J86" s="105">
        <v>0.11600000000000001</v>
      </c>
      <c r="K86" s="106">
        <v>0.13200000000000001</v>
      </c>
      <c r="L86" s="100">
        <v>0.13300000000000001</v>
      </c>
      <c r="M86" s="44">
        <v>14</v>
      </c>
      <c r="N86" s="105">
        <v>0.184</v>
      </c>
      <c r="O86" s="105">
        <v>0.11600000000000001</v>
      </c>
      <c r="P86" s="107">
        <v>0.13600000000000001</v>
      </c>
      <c r="Q86" s="100">
        <v>0.13900000000000001</v>
      </c>
      <c r="R86" s="44">
        <v>14</v>
      </c>
      <c r="S86" s="105">
        <v>0.19600000000000001</v>
      </c>
      <c r="T86" s="105">
        <v>0.11600000000000001</v>
      </c>
      <c r="U86" s="106">
        <v>0.14099999999999999</v>
      </c>
      <c r="V86" s="100">
        <v>0.14599999999999999</v>
      </c>
      <c r="W86" s="44">
        <v>13</v>
      </c>
      <c r="X86" s="105">
        <v>0.20899999999999999</v>
      </c>
      <c r="Y86" s="105">
        <v>0.11600000000000001</v>
      </c>
      <c r="Z86" s="106">
        <v>0.14599999999999999</v>
      </c>
      <c r="AA86" s="100">
        <v>0.152</v>
      </c>
      <c r="AB86" s="44">
        <v>13</v>
      </c>
      <c r="AC86" s="105">
        <v>0.222</v>
      </c>
      <c r="AD86" s="105">
        <v>0.11700000000000001</v>
      </c>
      <c r="AE86" s="108">
        <v>0.151</v>
      </c>
      <c r="AF86" s="38">
        <v>4.3898814964921984E-2</v>
      </c>
      <c r="AG86" s="39"/>
      <c r="AH86" s="94" t="s">
        <v>47</v>
      </c>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row>
    <row r="87" spans="1:86" s="41" customFormat="1" ht="16.5" customHeight="1" x14ac:dyDescent="0.25">
      <c r="A87" s="32" t="s">
        <v>49</v>
      </c>
      <c r="B87" s="97">
        <v>7.0000000000000007E-2</v>
      </c>
      <c r="C87" s="98">
        <v>16</v>
      </c>
      <c r="D87" s="99">
        <v>0.08</v>
      </c>
      <c r="E87" s="99">
        <v>5.8000000000000003E-2</v>
      </c>
      <c r="F87" s="99">
        <v>7.0499999999999993E-2</v>
      </c>
      <c r="G87" s="100">
        <v>7.1999999999999995E-2</v>
      </c>
      <c r="H87" s="35">
        <v>16</v>
      </c>
      <c r="I87" s="101">
        <v>7.4999999999999997E-2</v>
      </c>
      <c r="J87" s="101">
        <v>6.9000000000000006E-2</v>
      </c>
      <c r="K87" s="102">
        <v>7.1999999999999995E-2</v>
      </c>
      <c r="L87" s="100">
        <v>7.4999999999999997E-2</v>
      </c>
      <c r="M87" s="35">
        <v>16</v>
      </c>
      <c r="N87" s="101">
        <v>8.4000000000000005E-2</v>
      </c>
      <c r="O87" s="101">
        <v>6.3E-2</v>
      </c>
      <c r="P87" s="102">
        <v>7.3999999999999996E-2</v>
      </c>
      <c r="Q87" s="100">
        <v>7.5999999999999998E-2</v>
      </c>
      <c r="R87" s="35">
        <v>16</v>
      </c>
      <c r="S87" s="101">
        <v>0.1</v>
      </c>
      <c r="T87" s="101">
        <v>6.3E-2</v>
      </c>
      <c r="U87" s="102">
        <v>7.8E-2</v>
      </c>
      <c r="V87" s="100">
        <v>7.6999999999999999E-2</v>
      </c>
      <c r="W87" s="35">
        <v>14</v>
      </c>
      <c r="X87" s="101">
        <v>0.09</v>
      </c>
      <c r="Y87" s="101">
        <v>6.3E-2</v>
      </c>
      <c r="Z87" s="102">
        <v>7.6999999999999999E-2</v>
      </c>
      <c r="AA87" s="100">
        <v>7.8E-2</v>
      </c>
      <c r="AB87" s="35">
        <v>13</v>
      </c>
      <c r="AC87" s="101">
        <v>0.09</v>
      </c>
      <c r="AD87" s="101">
        <v>6.3E-2</v>
      </c>
      <c r="AE87" s="103">
        <v>7.8E-2</v>
      </c>
      <c r="AF87" s="38">
        <v>2.0212232691348531E-2</v>
      </c>
      <c r="AG87" s="39"/>
      <c r="AH87" s="94" t="s">
        <v>49</v>
      </c>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row>
    <row r="88" spans="1:86" s="41" customFormat="1" x14ac:dyDescent="0.25">
      <c r="A88" s="112" t="s">
        <v>62</v>
      </c>
      <c r="B88" s="97">
        <v>0.28399999999999997</v>
      </c>
      <c r="C88" s="113">
        <v>14</v>
      </c>
      <c r="D88" s="114">
        <v>0.31900000000000001</v>
      </c>
      <c r="E88" s="114">
        <v>0.27800000000000002</v>
      </c>
      <c r="F88" s="114">
        <v>0.2873</v>
      </c>
      <c r="G88" s="100">
        <v>0.308</v>
      </c>
      <c r="H88" s="115">
        <v>15</v>
      </c>
      <c r="I88" s="116">
        <v>0.309</v>
      </c>
      <c r="J88" s="116">
        <v>0.30599999999999999</v>
      </c>
      <c r="K88" s="117">
        <v>0.308</v>
      </c>
      <c r="L88" s="100">
        <v>0.311</v>
      </c>
      <c r="M88" s="115">
        <v>15</v>
      </c>
      <c r="N88" s="116">
        <v>0.31900000000000001</v>
      </c>
      <c r="O88" s="116">
        <v>0.307</v>
      </c>
      <c r="P88" s="118">
        <v>0.312</v>
      </c>
      <c r="Q88" s="100">
        <v>0.316</v>
      </c>
      <c r="R88" s="115">
        <v>15</v>
      </c>
      <c r="S88" s="116">
        <v>0.32800000000000001</v>
      </c>
      <c r="T88" s="116">
        <v>0.30499999999999999</v>
      </c>
      <c r="U88" s="117">
        <v>0.317</v>
      </c>
      <c r="V88" s="100">
        <v>0.32</v>
      </c>
      <c r="W88" s="115">
        <v>14</v>
      </c>
      <c r="X88" s="116">
        <v>0.33700000000000002</v>
      </c>
      <c r="Y88" s="116">
        <v>0.308</v>
      </c>
      <c r="Z88" s="117">
        <v>0.32200000000000001</v>
      </c>
      <c r="AA88" s="100">
        <v>0.32300000000000001</v>
      </c>
      <c r="AB88" s="115">
        <v>14</v>
      </c>
      <c r="AC88" s="116">
        <v>0.34300000000000003</v>
      </c>
      <c r="AD88" s="116">
        <v>0.30499999999999999</v>
      </c>
      <c r="AE88" s="119">
        <v>0.32400000000000001</v>
      </c>
      <c r="AF88" s="38">
        <v>1.1959079794686911E-2</v>
      </c>
      <c r="AG88" s="39"/>
      <c r="AH88" s="94" t="s">
        <v>62</v>
      </c>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row>
    <row r="89" spans="1:86" s="41" customFormat="1" x14ac:dyDescent="0.25">
      <c r="A89" s="120" t="s">
        <v>53</v>
      </c>
      <c r="B89" s="33" t="s">
        <v>53</v>
      </c>
      <c r="C89" s="43" t="s">
        <v>53</v>
      </c>
      <c r="D89" s="43" t="s">
        <v>53</v>
      </c>
      <c r="E89" s="43" t="s">
        <v>53</v>
      </c>
      <c r="F89" s="43" t="s">
        <v>53</v>
      </c>
      <c r="G89" s="33" t="s">
        <v>53</v>
      </c>
      <c r="H89" s="44" t="s">
        <v>53</v>
      </c>
      <c r="I89" s="43" t="s">
        <v>53</v>
      </c>
      <c r="J89" s="43" t="s">
        <v>53</v>
      </c>
      <c r="K89" s="45" t="s">
        <v>53</v>
      </c>
      <c r="L89" s="33" t="s">
        <v>53</v>
      </c>
      <c r="M89" s="44" t="s">
        <v>53</v>
      </c>
      <c r="N89" s="43" t="s">
        <v>53</v>
      </c>
      <c r="O89" s="43" t="s">
        <v>53</v>
      </c>
      <c r="P89" s="45" t="s">
        <v>53</v>
      </c>
      <c r="Q89" s="33" t="s">
        <v>53</v>
      </c>
      <c r="R89" s="44" t="s">
        <v>53</v>
      </c>
      <c r="S89" s="43" t="s">
        <v>53</v>
      </c>
      <c r="T89" s="43" t="s">
        <v>53</v>
      </c>
      <c r="U89" s="45" t="s">
        <v>53</v>
      </c>
      <c r="V89" s="33" t="s">
        <v>53</v>
      </c>
      <c r="W89" s="44" t="s">
        <v>53</v>
      </c>
      <c r="X89" s="43" t="s">
        <v>53</v>
      </c>
      <c r="Y89" s="43" t="s">
        <v>53</v>
      </c>
      <c r="Z89" s="45" t="s">
        <v>53</v>
      </c>
      <c r="AA89" s="33" t="s">
        <v>53</v>
      </c>
      <c r="AB89" s="44" t="s">
        <v>53</v>
      </c>
      <c r="AC89" s="43" t="s">
        <v>53</v>
      </c>
      <c r="AD89" s="43" t="s">
        <v>53</v>
      </c>
      <c r="AE89" s="46" t="s">
        <v>53</v>
      </c>
      <c r="AF89" s="38"/>
      <c r="AG89" s="39"/>
      <c r="AH89" s="94" t="s">
        <v>53</v>
      </c>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row>
    <row r="90" spans="1:86" s="41" customFormat="1" x14ac:dyDescent="0.25">
      <c r="A90" s="95" t="s">
        <v>63</v>
      </c>
      <c r="B90" s="33" t="s">
        <v>53</v>
      </c>
      <c r="C90" s="43" t="s">
        <v>53</v>
      </c>
      <c r="D90" s="43" t="s">
        <v>53</v>
      </c>
      <c r="E90" s="43" t="s">
        <v>53</v>
      </c>
      <c r="F90" s="43" t="s">
        <v>53</v>
      </c>
      <c r="G90" s="33" t="s">
        <v>53</v>
      </c>
      <c r="H90" s="44" t="s">
        <v>53</v>
      </c>
      <c r="I90" s="43" t="s">
        <v>53</v>
      </c>
      <c r="J90" s="43" t="s">
        <v>53</v>
      </c>
      <c r="K90" s="45" t="s">
        <v>53</v>
      </c>
      <c r="L90" s="33" t="s">
        <v>53</v>
      </c>
      <c r="M90" s="44" t="s">
        <v>53</v>
      </c>
      <c r="N90" s="43" t="s">
        <v>53</v>
      </c>
      <c r="O90" s="43" t="s">
        <v>53</v>
      </c>
      <c r="P90" s="45" t="s">
        <v>53</v>
      </c>
      <c r="Q90" s="33" t="s">
        <v>53</v>
      </c>
      <c r="R90" s="44" t="s">
        <v>53</v>
      </c>
      <c r="S90" s="43" t="s">
        <v>53</v>
      </c>
      <c r="T90" s="43" t="s">
        <v>53</v>
      </c>
      <c r="U90" s="45" t="s">
        <v>53</v>
      </c>
      <c r="V90" s="33" t="s">
        <v>53</v>
      </c>
      <c r="W90" s="44" t="s">
        <v>53</v>
      </c>
      <c r="X90" s="43" t="s">
        <v>53</v>
      </c>
      <c r="Y90" s="43" t="s">
        <v>53</v>
      </c>
      <c r="Z90" s="45" t="s">
        <v>53</v>
      </c>
      <c r="AA90" s="33" t="s">
        <v>53</v>
      </c>
      <c r="AB90" s="44" t="s">
        <v>53</v>
      </c>
      <c r="AC90" s="43" t="s">
        <v>53</v>
      </c>
      <c r="AD90" s="43" t="s">
        <v>53</v>
      </c>
      <c r="AE90" s="46" t="s">
        <v>53</v>
      </c>
      <c r="AF90" s="38"/>
      <c r="AG90" s="39"/>
      <c r="AH90" s="94" t="s">
        <v>63</v>
      </c>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row>
    <row r="91" spans="1:86" s="41" customFormat="1" x14ac:dyDescent="0.25">
      <c r="A91" s="90" t="s">
        <v>28</v>
      </c>
      <c r="B91" s="33">
        <v>1013</v>
      </c>
      <c r="C91" s="43">
        <v>15</v>
      </c>
      <c r="D91" s="43">
        <v>1119</v>
      </c>
      <c r="E91" s="43">
        <v>899</v>
      </c>
      <c r="F91" s="43">
        <v>1002</v>
      </c>
      <c r="G91" s="33">
        <v>4276</v>
      </c>
      <c r="H91" s="44">
        <v>16</v>
      </c>
      <c r="I91" s="43">
        <v>4470</v>
      </c>
      <c r="J91" s="43">
        <v>4187</v>
      </c>
      <c r="K91" s="45">
        <v>4296</v>
      </c>
      <c r="L91" s="33">
        <v>4287</v>
      </c>
      <c r="M91" s="44">
        <v>16</v>
      </c>
      <c r="N91" s="43">
        <v>4367</v>
      </c>
      <c r="O91" s="43">
        <v>4070</v>
      </c>
      <c r="P91" s="45">
        <v>4270</v>
      </c>
      <c r="Q91" s="33">
        <v>4256</v>
      </c>
      <c r="R91" s="44">
        <v>16</v>
      </c>
      <c r="S91" s="43">
        <v>4641</v>
      </c>
      <c r="T91" s="43">
        <v>4046</v>
      </c>
      <c r="U91" s="45">
        <v>4274</v>
      </c>
      <c r="V91" s="33">
        <v>4276</v>
      </c>
      <c r="W91" s="44">
        <v>15</v>
      </c>
      <c r="X91" s="43">
        <v>4435</v>
      </c>
      <c r="Y91" s="43">
        <v>4080</v>
      </c>
      <c r="Z91" s="45">
        <v>4272</v>
      </c>
      <c r="AA91" s="33">
        <v>4240</v>
      </c>
      <c r="AB91" s="44">
        <v>15</v>
      </c>
      <c r="AC91" s="43">
        <v>4453</v>
      </c>
      <c r="AD91" s="43">
        <v>4052</v>
      </c>
      <c r="AE91" s="46">
        <v>4260</v>
      </c>
      <c r="AF91" s="38">
        <v>-2.1114487291232775E-3</v>
      </c>
      <c r="AG91" s="39"/>
      <c r="AH91" s="94" t="s">
        <v>28</v>
      </c>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row>
    <row r="92" spans="1:86" s="41" customFormat="1" x14ac:dyDescent="0.25">
      <c r="A92" s="90" t="s">
        <v>55</v>
      </c>
      <c r="B92" s="33">
        <v>1052</v>
      </c>
      <c r="C92" s="43">
        <v>14</v>
      </c>
      <c r="D92" s="43">
        <v>1126</v>
      </c>
      <c r="E92" s="43">
        <v>959</v>
      </c>
      <c r="F92" s="43">
        <v>1045</v>
      </c>
      <c r="G92" s="33">
        <v>5376</v>
      </c>
      <c r="H92" s="44">
        <v>16</v>
      </c>
      <c r="I92" s="43">
        <v>6533</v>
      </c>
      <c r="J92" s="43">
        <v>5030</v>
      </c>
      <c r="K92" s="45">
        <v>5489</v>
      </c>
      <c r="L92" s="33">
        <v>5560</v>
      </c>
      <c r="M92" s="44">
        <v>16</v>
      </c>
      <c r="N92" s="43">
        <v>5951</v>
      </c>
      <c r="O92" s="43">
        <v>5062</v>
      </c>
      <c r="P92" s="45">
        <v>5579</v>
      </c>
      <c r="Q92" s="33">
        <v>5716</v>
      </c>
      <c r="R92" s="44">
        <v>16</v>
      </c>
      <c r="S92" s="43">
        <v>6250</v>
      </c>
      <c r="T92" s="43">
        <v>5333</v>
      </c>
      <c r="U92" s="45">
        <v>5719</v>
      </c>
      <c r="V92" s="33">
        <v>5940</v>
      </c>
      <c r="W92" s="44">
        <v>15</v>
      </c>
      <c r="X92" s="43">
        <v>7017</v>
      </c>
      <c r="Y92" s="43">
        <v>5195</v>
      </c>
      <c r="Z92" s="45">
        <v>5889</v>
      </c>
      <c r="AA92" s="33">
        <v>5975</v>
      </c>
      <c r="AB92" s="44">
        <v>15</v>
      </c>
      <c r="AC92" s="43">
        <v>7691</v>
      </c>
      <c r="AD92" s="43">
        <v>5377</v>
      </c>
      <c r="AE92" s="46">
        <v>6036</v>
      </c>
      <c r="AF92" s="38">
        <v>2.6761704805873476E-2</v>
      </c>
      <c r="AG92" s="39"/>
      <c r="AH92" s="94" t="s">
        <v>55</v>
      </c>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row>
    <row r="93" spans="1:86" s="41" customFormat="1" x14ac:dyDescent="0.25">
      <c r="A93" s="42" t="s">
        <v>64</v>
      </c>
      <c r="B93" s="33">
        <v>1165</v>
      </c>
      <c r="C93" s="43">
        <v>14</v>
      </c>
      <c r="D93" s="43">
        <v>1250</v>
      </c>
      <c r="E93" s="43">
        <v>866</v>
      </c>
      <c r="F93" s="43">
        <v>1134</v>
      </c>
      <c r="G93" s="33">
        <v>6067</v>
      </c>
      <c r="H93" s="44">
        <v>15</v>
      </c>
      <c r="I93" s="43">
        <v>6719</v>
      </c>
      <c r="J93" s="43">
        <v>5857</v>
      </c>
      <c r="K93" s="45">
        <v>6141</v>
      </c>
      <c r="L93" s="33">
        <v>6195</v>
      </c>
      <c r="M93" s="44">
        <v>15</v>
      </c>
      <c r="N93" s="43">
        <v>7152</v>
      </c>
      <c r="O93" s="43">
        <v>5923</v>
      </c>
      <c r="P93" s="45">
        <v>6283</v>
      </c>
      <c r="Q93" s="33">
        <v>6399</v>
      </c>
      <c r="R93" s="44">
        <v>15</v>
      </c>
      <c r="S93" s="43">
        <v>7342</v>
      </c>
      <c r="T93" s="43">
        <v>5902</v>
      </c>
      <c r="U93" s="45">
        <v>6434</v>
      </c>
      <c r="V93" s="33">
        <v>6591</v>
      </c>
      <c r="W93" s="44">
        <v>14</v>
      </c>
      <c r="X93" s="43">
        <v>8128</v>
      </c>
      <c r="Y93" s="43">
        <v>5750</v>
      </c>
      <c r="Z93" s="45">
        <v>6639</v>
      </c>
      <c r="AA93" s="33">
        <v>6600</v>
      </c>
      <c r="AB93" s="44">
        <v>13</v>
      </c>
      <c r="AC93" s="43">
        <v>7729</v>
      </c>
      <c r="AD93" s="43">
        <v>5951</v>
      </c>
      <c r="AE93" s="46">
        <v>6645</v>
      </c>
      <c r="AF93" s="38">
        <v>2.127449275473281E-2</v>
      </c>
      <c r="AG93" s="39"/>
      <c r="AH93" s="94" t="s">
        <v>64</v>
      </c>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row>
    <row r="94" spans="1:86" s="41" customFormat="1" x14ac:dyDescent="0.25">
      <c r="A94" s="90" t="s">
        <v>39</v>
      </c>
      <c r="B94" s="33">
        <v>601</v>
      </c>
      <c r="C94" s="43">
        <v>13</v>
      </c>
      <c r="D94" s="43">
        <v>790</v>
      </c>
      <c r="E94" s="43">
        <v>497</v>
      </c>
      <c r="F94" s="43">
        <v>622</v>
      </c>
      <c r="G94" s="33">
        <v>1862</v>
      </c>
      <c r="H94" s="44">
        <v>16</v>
      </c>
      <c r="I94" s="43">
        <v>2125</v>
      </c>
      <c r="J94" s="43">
        <v>1751</v>
      </c>
      <c r="K94" s="45">
        <v>1869</v>
      </c>
      <c r="L94" s="33">
        <v>1842</v>
      </c>
      <c r="M94" s="44">
        <v>15</v>
      </c>
      <c r="N94" s="43">
        <v>2015</v>
      </c>
      <c r="O94" s="43">
        <v>1775</v>
      </c>
      <c r="P94" s="45">
        <v>1857</v>
      </c>
      <c r="Q94" s="33">
        <v>1832</v>
      </c>
      <c r="R94" s="44">
        <v>16</v>
      </c>
      <c r="S94" s="43">
        <v>1931</v>
      </c>
      <c r="T94" s="43">
        <v>1712</v>
      </c>
      <c r="U94" s="45">
        <v>1829</v>
      </c>
      <c r="V94" s="33">
        <v>1834</v>
      </c>
      <c r="W94" s="44">
        <v>15</v>
      </c>
      <c r="X94" s="43">
        <v>1930</v>
      </c>
      <c r="Y94" s="43">
        <v>1708</v>
      </c>
      <c r="Z94" s="45">
        <v>1839</v>
      </c>
      <c r="AA94" s="33">
        <v>1843</v>
      </c>
      <c r="AB94" s="44">
        <v>15</v>
      </c>
      <c r="AC94" s="43">
        <v>1907</v>
      </c>
      <c r="AD94" s="43">
        <v>1670</v>
      </c>
      <c r="AE94" s="46">
        <v>1828</v>
      </c>
      <c r="AF94" s="38">
        <v>-2.5608404811234831E-3</v>
      </c>
      <c r="AG94" s="39"/>
      <c r="AH94" s="94" t="s">
        <v>39</v>
      </c>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row>
    <row r="95" spans="1:86" s="41" customFormat="1" x14ac:dyDescent="0.25">
      <c r="A95" s="90" t="s">
        <v>16</v>
      </c>
      <c r="B95" s="33">
        <v>114</v>
      </c>
      <c r="C95" s="43">
        <v>10</v>
      </c>
      <c r="D95" s="43">
        <v>175</v>
      </c>
      <c r="E95" s="43">
        <v>102</v>
      </c>
      <c r="F95" s="43">
        <v>126</v>
      </c>
      <c r="G95" s="33">
        <v>409</v>
      </c>
      <c r="H95" s="44">
        <v>14</v>
      </c>
      <c r="I95" s="43">
        <v>572</v>
      </c>
      <c r="J95" s="43">
        <v>352</v>
      </c>
      <c r="K95" s="45">
        <v>428</v>
      </c>
      <c r="L95" s="33">
        <v>472</v>
      </c>
      <c r="M95" s="44">
        <v>14</v>
      </c>
      <c r="N95" s="43">
        <v>599</v>
      </c>
      <c r="O95" s="43">
        <v>352</v>
      </c>
      <c r="P95" s="45">
        <v>474</v>
      </c>
      <c r="Q95" s="33">
        <v>458</v>
      </c>
      <c r="R95" s="44">
        <v>13</v>
      </c>
      <c r="S95" s="43">
        <v>568</v>
      </c>
      <c r="T95" s="43">
        <v>351</v>
      </c>
      <c r="U95" s="45">
        <v>459</v>
      </c>
      <c r="V95" s="33">
        <v>446</v>
      </c>
      <c r="W95" s="44">
        <v>13</v>
      </c>
      <c r="X95" s="43">
        <v>567</v>
      </c>
      <c r="Y95" s="43">
        <v>349</v>
      </c>
      <c r="Z95" s="45">
        <v>444</v>
      </c>
      <c r="AA95" s="33">
        <v>436</v>
      </c>
      <c r="AB95" s="44">
        <v>13</v>
      </c>
      <c r="AC95" s="43">
        <v>550</v>
      </c>
      <c r="AD95" s="43">
        <v>352</v>
      </c>
      <c r="AE95" s="46">
        <v>436</v>
      </c>
      <c r="AF95" s="38">
        <v>1.6110163404989608E-2</v>
      </c>
      <c r="AG95" s="39"/>
      <c r="AH95" s="94" t="s">
        <v>16</v>
      </c>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row>
    <row r="96" spans="1:86" s="68" customFormat="1" x14ac:dyDescent="0.25">
      <c r="A96" s="90" t="s">
        <v>49</v>
      </c>
      <c r="B96" s="33">
        <v>124</v>
      </c>
      <c r="C96" s="43">
        <v>13</v>
      </c>
      <c r="D96" s="43">
        <v>176</v>
      </c>
      <c r="E96" s="43">
        <v>90</v>
      </c>
      <c r="F96" s="43">
        <v>130</v>
      </c>
      <c r="G96" s="33">
        <v>366</v>
      </c>
      <c r="H96" s="44">
        <v>16</v>
      </c>
      <c r="I96" s="43">
        <v>494</v>
      </c>
      <c r="J96" s="43">
        <v>304</v>
      </c>
      <c r="K96" s="45">
        <v>375</v>
      </c>
      <c r="L96" s="33">
        <v>390</v>
      </c>
      <c r="M96" s="44">
        <v>16</v>
      </c>
      <c r="N96" s="43">
        <v>419</v>
      </c>
      <c r="O96" s="43">
        <v>325</v>
      </c>
      <c r="P96" s="45">
        <v>379</v>
      </c>
      <c r="Q96" s="33">
        <v>391</v>
      </c>
      <c r="R96" s="44">
        <v>16</v>
      </c>
      <c r="S96" s="43">
        <v>425</v>
      </c>
      <c r="T96" s="43">
        <v>315</v>
      </c>
      <c r="U96" s="45">
        <v>383</v>
      </c>
      <c r="V96" s="33">
        <v>389</v>
      </c>
      <c r="W96" s="44">
        <v>15</v>
      </c>
      <c r="X96" s="43">
        <v>433</v>
      </c>
      <c r="Y96" s="43">
        <v>312</v>
      </c>
      <c r="Z96" s="45">
        <v>383</v>
      </c>
      <c r="AA96" s="33">
        <v>399</v>
      </c>
      <c r="AB96" s="44">
        <v>14</v>
      </c>
      <c r="AC96" s="43">
        <v>442</v>
      </c>
      <c r="AD96" s="43">
        <v>333</v>
      </c>
      <c r="AE96" s="46">
        <v>392</v>
      </c>
      <c r="AF96" s="38">
        <v>2.1816597188831999E-2</v>
      </c>
      <c r="AG96" s="39"/>
      <c r="AH96" s="94" t="s">
        <v>49</v>
      </c>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row>
    <row r="97" spans="1:86" s="122" customFormat="1" x14ac:dyDescent="0.25">
      <c r="A97" s="90" t="s">
        <v>50</v>
      </c>
      <c r="B97" s="33">
        <v>274</v>
      </c>
      <c r="C97" s="43">
        <v>13</v>
      </c>
      <c r="D97" s="43">
        <v>325</v>
      </c>
      <c r="E97" s="43">
        <v>224</v>
      </c>
      <c r="F97" s="43">
        <v>272</v>
      </c>
      <c r="G97" s="33">
        <v>1019</v>
      </c>
      <c r="H97" s="44">
        <v>16</v>
      </c>
      <c r="I97" s="43">
        <v>1200</v>
      </c>
      <c r="J97" s="43">
        <v>950</v>
      </c>
      <c r="K97" s="45">
        <v>1027</v>
      </c>
      <c r="L97" s="33">
        <v>975</v>
      </c>
      <c r="M97" s="44">
        <v>16</v>
      </c>
      <c r="N97" s="43">
        <v>1200</v>
      </c>
      <c r="O97" s="43">
        <v>855</v>
      </c>
      <c r="P97" s="45">
        <v>976</v>
      </c>
      <c r="Q97" s="33">
        <v>958</v>
      </c>
      <c r="R97" s="44">
        <v>15</v>
      </c>
      <c r="S97" s="43">
        <v>1200</v>
      </c>
      <c r="T97" s="43">
        <v>838</v>
      </c>
      <c r="U97" s="45">
        <v>953</v>
      </c>
      <c r="V97" s="33">
        <v>933</v>
      </c>
      <c r="W97" s="44">
        <v>14</v>
      </c>
      <c r="X97" s="43">
        <v>1200</v>
      </c>
      <c r="Y97" s="43">
        <v>711</v>
      </c>
      <c r="Z97" s="45">
        <v>928</v>
      </c>
      <c r="AA97" s="33">
        <v>931</v>
      </c>
      <c r="AB97" s="44">
        <v>14</v>
      </c>
      <c r="AC97" s="43">
        <v>1200</v>
      </c>
      <c r="AD97" s="43">
        <v>559</v>
      </c>
      <c r="AE97" s="46">
        <v>899</v>
      </c>
      <c r="AF97" s="38">
        <v>-2.2326431288918092E-2</v>
      </c>
      <c r="AG97" s="39"/>
      <c r="AH97" s="94" t="s">
        <v>50</v>
      </c>
      <c r="AI97" s="121"/>
      <c r="AJ97" s="121"/>
      <c r="AK97" s="121"/>
      <c r="AL97" s="121"/>
      <c r="AM97" s="121"/>
      <c r="AN97" s="121"/>
      <c r="AO97" s="121"/>
      <c r="AP97" s="121"/>
      <c r="AQ97" s="121"/>
      <c r="AR97" s="121"/>
      <c r="AS97" s="121"/>
      <c r="AT97" s="121"/>
      <c r="AU97" s="121"/>
      <c r="AV97" s="121"/>
      <c r="AW97" s="121"/>
      <c r="AX97" s="121"/>
      <c r="AY97" s="121"/>
      <c r="AZ97" s="121"/>
      <c r="BA97" s="121"/>
      <c r="BB97" s="121"/>
      <c r="BC97" s="121"/>
      <c r="BD97" s="121"/>
      <c r="BE97" s="121"/>
      <c r="BF97" s="121"/>
      <c r="BG97" s="121"/>
      <c r="BH97" s="121"/>
      <c r="BI97" s="121"/>
      <c r="BJ97" s="121"/>
      <c r="BK97" s="121"/>
      <c r="BL97" s="121"/>
      <c r="BM97" s="121"/>
      <c r="BN97" s="121"/>
      <c r="BO97" s="121"/>
      <c r="BP97" s="121"/>
      <c r="BQ97" s="121"/>
      <c r="BR97" s="121"/>
      <c r="BS97" s="121"/>
      <c r="BT97" s="121"/>
      <c r="BU97" s="121"/>
      <c r="BV97" s="121"/>
      <c r="BW97" s="121"/>
      <c r="BX97" s="121"/>
      <c r="BY97" s="121"/>
      <c r="BZ97" s="121"/>
      <c r="CA97" s="121"/>
      <c r="CB97" s="121"/>
      <c r="CC97" s="121"/>
      <c r="CD97" s="121"/>
      <c r="CE97" s="121"/>
      <c r="CF97" s="121"/>
      <c r="CG97" s="121"/>
      <c r="CH97" s="121"/>
    </row>
    <row r="98" spans="1:86" s="41" customFormat="1" x14ac:dyDescent="0.25">
      <c r="A98" s="93" t="s">
        <v>65</v>
      </c>
      <c r="B98" s="33">
        <v>3114</v>
      </c>
      <c r="C98" s="113">
        <v>16</v>
      </c>
      <c r="D98" s="123">
        <v>3588</v>
      </c>
      <c r="E98" s="123">
        <v>2684</v>
      </c>
      <c r="F98" s="92">
        <v>3128</v>
      </c>
      <c r="G98" s="33">
        <v>13191</v>
      </c>
      <c r="H98" s="115">
        <v>16</v>
      </c>
      <c r="I98" s="124">
        <v>14795</v>
      </c>
      <c r="J98" s="124">
        <v>12930</v>
      </c>
      <c r="K98" s="125">
        <v>13281</v>
      </c>
      <c r="L98" s="126">
        <v>13410</v>
      </c>
      <c r="M98" s="115">
        <v>16</v>
      </c>
      <c r="N98" s="124">
        <v>13959</v>
      </c>
      <c r="O98" s="124">
        <v>13013</v>
      </c>
      <c r="P98" s="127">
        <v>13415</v>
      </c>
      <c r="Q98" s="126">
        <v>13502</v>
      </c>
      <c r="R98" s="115">
        <v>16</v>
      </c>
      <c r="S98" s="124">
        <v>14064</v>
      </c>
      <c r="T98" s="124">
        <v>13013</v>
      </c>
      <c r="U98" s="125">
        <v>13492</v>
      </c>
      <c r="V98" s="126">
        <v>13637</v>
      </c>
      <c r="W98" s="115">
        <v>15</v>
      </c>
      <c r="X98" s="124">
        <v>14679</v>
      </c>
      <c r="Y98" s="124">
        <v>12961</v>
      </c>
      <c r="Z98" s="125">
        <v>13612</v>
      </c>
      <c r="AA98" s="126">
        <v>13705</v>
      </c>
      <c r="AB98" s="115">
        <v>15</v>
      </c>
      <c r="AC98" s="124">
        <v>15143</v>
      </c>
      <c r="AD98" s="124">
        <v>12688</v>
      </c>
      <c r="AE98" s="123">
        <v>13685</v>
      </c>
      <c r="AF98" s="38">
        <v>9.6022967589972641E-3</v>
      </c>
      <c r="AG98" s="39"/>
      <c r="AH98" s="94" t="s">
        <v>65</v>
      </c>
      <c r="AI98" s="9"/>
      <c r="AJ98" s="9"/>
      <c r="AK98" s="121"/>
      <c r="AL98" s="9"/>
      <c r="AM98" s="9"/>
      <c r="AN98" s="121"/>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row>
    <row r="99" spans="1:86" s="41" customFormat="1" x14ac:dyDescent="0.25">
      <c r="A99" s="128" t="s">
        <v>53</v>
      </c>
      <c r="B99" s="33" t="s">
        <v>53</v>
      </c>
      <c r="C99" s="129" t="s">
        <v>53</v>
      </c>
      <c r="D99" s="129" t="s">
        <v>53</v>
      </c>
      <c r="E99" s="129" t="s">
        <v>53</v>
      </c>
      <c r="F99" s="129" t="s">
        <v>53</v>
      </c>
      <c r="G99" s="33" t="s">
        <v>53</v>
      </c>
      <c r="H99" s="44" t="s">
        <v>53</v>
      </c>
      <c r="I99" s="43" t="s">
        <v>53</v>
      </c>
      <c r="J99" s="43" t="s">
        <v>53</v>
      </c>
      <c r="K99" s="45" t="s">
        <v>53</v>
      </c>
      <c r="L99" s="33" t="s">
        <v>53</v>
      </c>
      <c r="M99" s="44" t="s">
        <v>53</v>
      </c>
      <c r="N99" s="43" t="s">
        <v>53</v>
      </c>
      <c r="O99" s="43" t="s">
        <v>53</v>
      </c>
      <c r="P99" s="45" t="s">
        <v>53</v>
      </c>
      <c r="Q99" s="33" t="s">
        <v>53</v>
      </c>
      <c r="R99" s="44" t="s">
        <v>53</v>
      </c>
      <c r="S99" s="43" t="s">
        <v>53</v>
      </c>
      <c r="T99" s="43" t="s">
        <v>53</v>
      </c>
      <c r="U99" s="45" t="s">
        <v>53</v>
      </c>
      <c r="V99" s="33" t="s">
        <v>53</v>
      </c>
      <c r="W99" s="44" t="s">
        <v>53</v>
      </c>
      <c r="X99" s="43" t="s">
        <v>53</v>
      </c>
      <c r="Y99" s="43" t="s">
        <v>53</v>
      </c>
      <c r="Z99" s="45" t="s">
        <v>53</v>
      </c>
      <c r="AA99" s="33" t="s">
        <v>53</v>
      </c>
      <c r="AB99" s="44" t="s">
        <v>53</v>
      </c>
      <c r="AC99" s="43" t="s">
        <v>53</v>
      </c>
      <c r="AD99" s="43" t="s">
        <v>53</v>
      </c>
      <c r="AE99" s="46" t="s">
        <v>53</v>
      </c>
      <c r="AF99" s="38"/>
      <c r="AG99" s="39"/>
      <c r="AH99" s="94" t="s">
        <v>53</v>
      </c>
      <c r="AI99" s="9"/>
      <c r="AJ99" s="9"/>
      <c r="AK99" s="130"/>
      <c r="AL99" s="130"/>
      <c r="AM99" s="130"/>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row>
    <row r="100" spans="1:86" s="41" customFormat="1" x14ac:dyDescent="0.25">
      <c r="A100" s="128"/>
      <c r="B100" s="33" t="s">
        <v>53</v>
      </c>
      <c r="C100" s="129" t="s">
        <v>53</v>
      </c>
      <c r="D100" s="129" t="s">
        <v>53</v>
      </c>
      <c r="E100" s="129" t="s">
        <v>53</v>
      </c>
      <c r="F100" s="129" t="s">
        <v>53</v>
      </c>
      <c r="G100" s="126" t="s">
        <v>53</v>
      </c>
      <c r="H100" s="44" t="s">
        <v>53</v>
      </c>
      <c r="I100" s="43" t="s">
        <v>53</v>
      </c>
      <c r="J100" s="43" t="s">
        <v>53</v>
      </c>
      <c r="K100" s="45" t="s">
        <v>53</v>
      </c>
      <c r="L100" s="33" t="s">
        <v>53</v>
      </c>
      <c r="M100" s="44" t="s">
        <v>53</v>
      </c>
      <c r="N100" s="43" t="s">
        <v>53</v>
      </c>
      <c r="O100" s="43" t="s">
        <v>53</v>
      </c>
      <c r="P100" s="45" t="s">
        <v>53</v>
      </c>
      <c r="Q100" s="33" t="s">
        <v>53</v>
      </c>
      <c r="R100" s="44" t="s">
        <v>53</v>
      </c>
      <c r="S100" s="43" t="s">
        <v>53</v>
      </c>
      <c r="T100" s="43" t="s">
        <v>53</v>
      </c>
      <c r="U100" s="45" t="s">
        <v>53</v>
      </c>
      <c r="V100" s="33" t="s">
        <v>53</v>
      </c>
      <c r="W100" s="44" t="s">
        <v>53</v>
      </c>
      <c r="X100" s="43" t="s">
        <v>53</v>
      </c>
      <c r="Y100" s="43" t="s">
        <v>53</v>
      </c>
      <c r="Z100" s="45" t="s">
        <v>53</v>
      </c>
      <c r="AA100" s="33" t="s">
        <v>53</v>
      </c>
      <c r="AB100" s="44" t="s">
        <v>53</v>
      </c>
      <c r="AC100" s="43" t="s">
        <v>53</v>
      </c>
      <c r="AD100" s="43" t="s">
        <v>53</v>
      </c>
      <c r="AE100" s="46" t="s">
        <v>53</v>
      </c>
      <c r="AF100" s="38"/>
      <c r="AG100" s="39"/>
      <c r="AH100" s="94">
        <v>0</v>
      </c>
      <c r="AI100" s="9"/>
      <c r="AJ100" s="9"/>
      <c r="AK100" s="130"/>
      <c r="AL100" s="130"/>
      <c r="AM100" s="130"/>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row>
    <row r="101" spans="1:86" s="132" customFormat="1" x14ac:dyDescent="0.25">
      <c r="A101" s="91" t="s">
        <v>66</v>
      </c>
      <c r="B101" s="33">
        <v>1693</v>
      </c>
      <c r="C101" s="113">
        <v>12</v>
      </c>
      <c r="D101" s="123">
        <v>2071</v>
      </c>
      <c r="E101" s="123">
        <v>1553</v>
      </c>
      <c r="F101" s="92">
        <v>1720</v>
      </c>
      <c r="G101" s="126">
        <v>6922</v>
      </c>
      <c r="H101" s="115">
        <v>15</v>
      </c>
      <c r="I101" s="124">
        <v>7490</v>
      </c>
      <c r="J101" s="124">
        <v>6469</v>
      </c>
      <c r="K101" s="125">
        <v>6912</v>
      </c>
      <c r="L101" s="126">
        <v>7673</v>
      </c>
      <c r="M101" s="115">
        <v>15</v>
      </c>
      <c r="N101" s="124">
        <v>8184</v>
      </c>
      <c r="O101" s="124">
        <v>7343</v>
      </c>
      <c r="P101" s="125">
        <v>7677</v>
      </c>
      <c r="Q101" s="126">
        <v>8499</v>
      </c>
      <c r="R101" s="115">
        <v>15</v>
      </c>
      <c r="S101" s="124">
        <v>9230</v>
      </c>
      <c r="T101" s="124">
        <v>7821</v>
      </c>
      <c r="U101" s="125">
        <v>8550</v>
      </c>
      <c r="V101" s="126">
        <v>9272</v>
      </c>
      <c r="W101" s="115">
        <v>14</v>
      </c>
      <c r="X101" s="124">
        <v>10290</v>
      </c>
      <c r="Y101" s="124">
        <v>8003</v>
      </c>
      <c r="Z101" s="125">
        <v>9232</v>
      </c>
      <c r="AA101" s="126">
        <v>9897</v>
      </c>
      <c r="AB101" s="115">
        <v>13</v>
      </c>
      <c r="AC101" s="124">
        <v>11078</v>
      </c>
      <c r="AD101" s="124">
        <v>8660</v>
      </c>
      <c r="AE101" s="123">
        <v>9914</v>
      </c>
      <c r="AF101" s="38">
        <v>9.3498001948417508E-2</v>
      </c>
      <c r="AG101" s="39"/>
      <c r="AH101" s="94" t="s">
        <v>66</v>
      </c>
      <c r="AI101" s="131"/>
      <c r="AJ101" s="131"/>
      <c r="AK101" s="131"/>
      <c r="AL101" s="131"/>
      <c r="AM101" s="131"/>
      <c r="AN101" s="131"/>
      <c r="AO101" s="131"/>
      <c r="AP101" s="131"/>
      <c r="AQ101" s="131"/>
      <c r="AR101" s="131"/>
      <c r="AS101" s="131"/>
      <c r="AT101" s="131"/>
      <c r="AU101" s="131"/>
      <c r="AV101" s="131"/>
      <c r="AW101" s="131"/>
      <c r="AX101" s="131"/>
      <c r="AY101" s="131"/>
      <c r="AZ101" s="131"/>
      <c r="BA101" s="131"/>
      <c r="BB101" s="131"/>
      <c r="BC101" s="131"/>
      <c r="BD101" s="131"/>
      <c r="BE101" s="131"/>
      <c r="BF101" s="131"/>
      <c r="BG101" s="131"/>
      <c r="BH101" s="131"/>
      <c r="BI101" s="131"/>
      <c r="BJ101" s="131"/>
      <c r="BK101" s="131"/>
      <c r="BL101" s="131"/>
      <c r="BM101" s="131"/>
      <c r="BN101" s="131"/>
      <c r="BO101" s="131"/>
      <c r="BP101" s="131"/>
      <c r="BQ101" s="131"/>
      <c r="BR101" s="131"/>
      <c r="BS101" s="131"/>
      <c r="BT101" s="131"/>
      <c r="BU101" s="131"/>
      <c r="BV101" s="131"/>
      <c r="BW101" s="131"/>
      <c r="BX101" s="131"/>
      <c r="BY101" s="131"/>
      <c r="BZ101" s="131"/>
      <c r="CA101" s="131"/>
      <c r="CB101" s="131"/>
      <c r="CC101" s="131"/>
      <c r="CD101" s="131"/>
      <c r="CE101" s="131"/>
      <c r="CF101" s="131"/>
      <c r="CG101" s="131"/>
      <c r="CH101" s="131"/>
    </row>
    <row r="102" spans="1:86" s="132" customFormat="1" x14ac:dyDescent="0.25">
      <c r="A102" s="91" t="s">
        <v>67</v>
      </c>
      <c r="B102" s="33">
        <v>1582</v>
      </c>
      <c r="C102" s="113">
        <v>5</v>
      </c>
      <c r="D102" s="123">
        <v>1730</v>
      </c>
      <c r="E102" s="123">
        <v>1252</v>
      </c>
      <c r="F102" s="92">
        <v>1505</v>
      </c>
      <c r="G102" s="126">
        <v>4499</v>
      </c>
      <c r="H102" s="115">
        <v>6</v>
      </c>
      <c r="I102" s="124">
        <v>4651</v>
      </c>
      <c r="J102" s="124">
        <v>4002</v>
      </c>
      <c r="K102" s="125">
        <v>4375</v>
      </c>
      <c r="L102" s="126">
        <v>5273</v>
      </c>
      <c r="M102" s="115">
        <v>6</v>
      </c>
      <c r="N102" s="124">
        <v>5462</v>
      </c>
      <c r="O102" s="124">
        <v>5122</v>
      </c>
      <c r="P102" s="125">
        <v>5264</v>
      </c>
      <c r="Q102" s="126">
        <v>6119</v>
      </c>
      <c r="R102" s="115">
        <v>6</v>
      </c>
      <c r="S102" s="124">
        <v>6459</v>
      </c>
      <c r="T102" s="124">
        <v>5259</v>
      </c>
      <c r="U102" s="125">
        <v>6018</v>
      </c>
      <c r="V102" s="126">
        <v>7080</v>
      </c>
      <c r="W102" s="115">
        <v>5</v>
      </c>
      <c r="X102" s="124">
        <v>7322</v>
      </c>
      <c r="Y102" s="124">
        <v>5957</v>
      </c>
      <c r="Z102" s="125">
        <v>6821</v>
      </c>
      <c r="AA102" s="126">
        <v>7333</v>
      </c>
      <c r="AB102" s="115">
        <v>5</v>
      </c>
      <c r="AC102" s="124">
        <v>7800</v>
      </c>
      <c r="AD102" s="124">
        <v>6785</v>
      </c>
      <c r="AE102" s="123">
        <v>7331</v>
      </c>
      <c r="AF102" s="38">
        <v>0.12990367961583882</v>
      </c>
      <c r="AG102" s="39"/>
      <c r="AH102" s="94" t="s">
        <v>67</v>
      </c>
      <c r="AI102" s="131"/>
      <c r="AJ102" s="131"/>
      <c r="AK102" s="131"/>
      <c r="AL102" s="131"/>
      <c r="AM102" s="131"/>
      <c r="AN102" s="131"/>
      <c r="AO102" s="131"/>
      <c r="AP102" s="131"/>
      <c r="AQ102" s="131"/>
      <c r="AR102" s="131"/>
      <c r="AS102" s="131"/>
      <c r="AT102" s="131"/>
      <c r="AU102" s="131"/>
      <c r="AV102" s="131"/>
      <c r="AW102" s="131"/>
      <c r="AX102" s="131"/>
      <c r="AY102" s="131"/>
      <c r="AZ102" s="131"/>
      <c r="BA102" s="131"/>
      <c r="BB102" s="131"/>
      <c r="BC102" s="131"/>
      <c r="BD102" s="131"/>
      <c r="BE102" s="131"/>
      <c r="BF102" s="131"/>
      <c r="BG102" s="131"/>
      <c r="BH102" s="131"/>
      <c r="BI102" s="131"/>
      <c r="BJ102" s="131"/>
      <c r="BK102" s="131"/>
      <c r="BL102" s="131"/>
      <c r="BM102" s="131"/>
      <c r="BN102" s="131"/>
      <c r="BO102" s="131"/>
      <c r="BP102" s="131"/>
      <c r="BQ102" s="131"/>
      <c r="BR102" s="131"/>
      <c r="BS102" s="131"/>
      <c r="BT102" s="131"/>
      <c r="BU102" s="131"/>
      <c r="BV102" s="131"/>
      <c r="BW102" s="131"/>
      <c r="BX102" s="131"/>
      <c r="BY102" s="131"/>
      <c r="BZ102" s="131"/>
      <c r="CA102" s="131"/>
      <c r="CB102" s="131"/>
      <c r="CC102" s="131"/>
      <c r="CD102" s="131"/>
      <c r="CE102" s="131"/>
      <c r="CF102" s="131"/>
      <c r="CG102" s="131"/>
      <c r="CH102" s="131"/>
    </row>
    <row r="103" spans="1:86" s="132" customFormat="1" x14ac:dyDescent="0.25">
      <c r="A103" s="91" t="s">
        <v>68</v>
      </c>
      <c r="B103" s="33">
        <v>245</v>
      </c>
      <c r="C103" s="113">
        <v>3</v>
      </c>
      <c r="D103" s="123">
        <v>754</v>
      </c>
      <c r="E103" s="123">
        <v>205</v>
      </c>
      <c r="F103" s="92">
        <v>401</v>
      </c>
      <c r="G103" s="126">
        <v>2825</v>
      </c>
      <c r="H103" s="115">
        <v>3</v>
      </c>
      <c r="I103" s="124">
        <v>2891</v>
      </c>
      <c r="J103" s="124">
        <v>2531</v>
      </c>
      <c r="K103" s="125">
        <v>2749</v>
      </c>
      <c r="L103" s="126">
        <v>3170</v>
      </c>
      <c r="M103" s="115">
        <v>3</v>
      </c>
      <c r="N103" s="124">
        <v>3256</v>
      </c>
      <c r="O103" s="124">
        <v>2716</v>
      </c>
      <c r="P103" s="125">
        <v>3047</v>
      </c>
      <c r="Q103" s="126">
        <v>3619</v>
      </c>
      <c r="R103" s="115">
        <v>3</v>
      </c>
      <c r="S103" s="124">
        <v>3634</v>
      </c>
      <c r="T103" s="124">
        <v>3195</v>
      </c>
      <c r="U103" s="125">
        <v>3483</v>
      </c>
      <c r="V103" s="126">
        <v>3633</v>
      </c>
      <c r="W103" s="115">
        <v>3</v>
      </c>
      <c r="X103" s="124">
        <v>3937</v>
      </c>
      <c r="Y103" s="124">
        <v>3439</v>
      </c>
      <c r="Z103" s="125">
        <v>3670</v>
      </c>
      <c r="AA103" s="126">
        <v>4110</v>
      </c>
      <c r="AB103" s="115">
        <v>3</v>
      </c>
      <c r="AC103" s="124">
        <v>4430</v>
      </c>
      <c r="AD103" s="124">
        <v>4027</v>
      </c>
      <c r="AE103" s="123">
        <v>4189</v>
      </c>
      <c r="AF103" s="38">
        <v>9.8261709717794687E-2</v>
      </c>
      <c r="AG103" s="39"/>
      <c r="AH103" s="94" t="s">
        <v>68</v>
      </c>
      <c r="AI103" s="131"/>
      <c r="AJ103" s="131"/>
      <c r="AK103" s="131"/>
      <c r="AL103" s="131"/>
      <c r="AM103" s="131"/>
      <c r="AN103" s="131"/>
      <c r="AO103" s="131"/>
      <c r="AP103" s="131"/>
      <c r="AQ103" s="131"/>
      <c r="AR103" s="131"/>
      <c r="AS103" s="131"/>
      <c r="AT103" s="131"/>
      <c r="AU103" s="131"/>
      <c r="AV103" s="131"/>
      <c r="AW103" s="131"/>
      <c r="AX103" s="131"/>
      <c r="AY103" s="131"/>
      <c r="AZ103" s="131"/>
      <c r="BA103" s="131"/>
      <c r="BB103" s="131"/>
      <c r="BC103" s="131"/>
      <c r="BD103" s="131"/>
      <c r="BE103" s="131"/>
      <c r="BF103" s="131"/>
      <c r="BG103" s="131"/>
      <c r="BH103" s="131"/>
      <c r="BI103" s="131"/>
      <c r="BJ103" s="131"/>
      <c r="BK103" s="131"/>
      <c r="BL103" s="131"/>
      <c r="BM103" s="131"/>
      <c r="BN103" s="131"/>
      <c r="BO103" s="131"/>
      <c r="BP103" s="131"/>
      <c r="BQ103" s="131"/>
      <c r="BR103" s="131"/>
      <c r="BS103" s="131"/>
      <c r="BT103" s="131"/>
      <c r="BU103" s="131"/>
      <c r="BV103" s="131"/>
      <c r="BW103" s="131"/>
      <c r="BX103" s="131"/>
      <c r="BY103" s="131"/>
      <c r="BZ103" s="131"/>
      <c r="CA103" s="131"/>
      <c r="CB103" s="131"/>
      <c r="CC103" s="131"/>
      <c r="CD103" s="131"/>
      <c r="CE103" s="131"/>
      <c r="CF103" s="131"/>
      <c r="CG103" s="131"/>
      <c r="CH103" s="131"/>
    </row>
    <row r="104" spans="1:86" s="132" customFormat="1" x14ac:dyDescent="0.25">
      <c r="A104" s="91" t="s">
        <v>69</v>
      </c>
      <c r="B104" s="33">
        <v>2641</v>
      </c>
      <c r="C104" s="113">
        <v>6</v>
      </c>
      <c r="D104" s="123">
        <v>2861</v>
      </c>
      <c r="E104" s="123">
        <v>2428</v>
      </c>
      <c r="F104" s="92">
        <v>2629</v>
      </c>
      <c r="G104" s="126">
        <v>10136</v>
      </c>
      <c r="H104" s="115">
        <v>7</v>
      </c>
      <c r="I104" s="124">
        <v>10455</v>
      </c>
      <c r="J104" s="124">
        <v>9580</v>
      </c>
      <c r="K104" s="125">
        <v>10110</v>
      </c>
      <c r="L104" s="126">
        <v>10918</v>
      </c>
      <c r="M104" s="115">
        <v>7</v>
      </c>
      <c r="N104" s="124">
        <v>11125</v>
      </c>
      <c r="O104" s="124">
        <v>10383</v>
      </c>
      <c r="P104" s="125">
        <v>10807</v>
      </c>
      <c r="Q104" s="126">
        <v>12082</v>
      </c>
      <c r="R104" s="115">
        <v>7</v>
      </c>
      <c r="S104" s="124">
        <v>12341</v>
      </c>
      <c r="T104" s="124">
        <v>11542</v>
      </c>
      <c r="U104" s="125">
        <v>12057</v>
      </c>
      <c r="V104" s="126">
        <v>12881</v>
      </c>
      <c r="W104" s="115">
        <v>7</v>
      </c>
      <c r="X104" s="124">
        <v>13330</v>
      </c>
      <c r="Y104" s="124">
        <v>12070</v>
      </c>
      <c r="Z104" s="125">
        <v>12752</v>
      </c>
      <c r="AA104" s="126">
        <v>13050</v>
      </c>
      <c r="AB104" s="115">
        <v>7</v>
      </c>
      <c r="AC104" s="124">
        <v>14188</v>
      </c>
      <c r="AD104" s="124">
        <v>12655</v>
      </c>
      <c r="AE104" s="123">
        <v>13216</v>
      </c>
      <c r="AF104" s="38">
        <v>6.5211821367405776E-2</v>
      </c>
      <c r="AG104" s="39"/>
      <c r="AH104" s="94" t="s">
        <v>69</v>
      </c>
      <c r="AI104" s="131"/>
      <c r="AJ104" s="131"/>
      <c r="AK104" s="131"/>
      <c r="AL104" s="131"/>
      <c r="AM104" s="131"/>
      <c r="AN104" s="131"/>
      <c r="AO104" s="131"/>
      <c r="AP104" s="131"/>
      <c r="AQ104" s="131"/>
      <c r="AR104" s="131"/>
      <c r="AS104" s="131"/>
      <c r="AT104" s="131"/>
      <c r="AU104" s="131"/>
      <c r="AV104" s="131"/>
      <c r="AW104" s="131"/>
      <c r="AX104" s="131"/>
      <c r="AY104" s="131"/>
      <c r="AZ104" s="131"/>
      <c r="BA104" s="131"/>
      <c r="BB104" s="131"/>
      <c r="BC104" s="131"/>
      <c r="BD104" s="131"/>
      <c r="BE104" s="131"/>
      <c r="BF104" s="131"/>
      <c r="BG104" s="131"/>
      <c r="BH104" s="131"/>
      <c r="BI104" s="131"/>
      <c r="BJ104" s="131"/>
      <c r="BK104" s="131"/>
      <c r="BL104" s="131"/>
      <c r="BM104" s="131"/>
      <c r="BN104" s="131"/>
      <c r="BO104" s="131"/>
      <c r="BP104" s="131"/>
      <c r="BQ104" s="131"/>
      <c r="BR104" s="131"/>
      <c r="BS104" s="131"/>
      <c r="BT104" s="131"/>
      <c r="BU104" s="131"/>
      <c r="BV104" s="131"/>
      <c r="BW104" s="131"/>
      <c r="BX104" s="131"/>
      <c r="BY104" s="131"/>
      <c r="BZ104" s="131"/>
      <c r="CA104" s="131"/>
      <c r="CB104" s="131"/>
      <c r="CC104" s="131"/>
      <c r="CD104" s="131"/>
      <c r="CE104" s="131"/>
      <c r="CF104" s="131"/>
      <c r="CG104" s="131"/>
      <c r="CH104" s="131"/>
    </row>
    <row r="105" spans="1:86" s="132" customFormat="1" x14ac:dyDescent="0.25">
      <c r="A105" s="133" t="s">
        <v>70</v>
      </c>
      <c r="B105" s="33" t="s">
        <v>53</v>
      </c>
      <c r="C105" s="129" t="s">
        <v>53</v>
      </c>
      <c r="D105" s="134" t="s">
        <v>53</v>
      </c>
      <c r="E105" s="134" t="s">
        <v>53</v>
      </c>
      <c r="F105" s="60" t="s">
        <v>53</v>
      </c>
      <c r="G105" s="135">
        <v>0.6</v>
      </c>
      <c r="H105" s="44">
        <v>15</v>
      </c>
      <c r="I105" s="60">
        <v>0.75</v>
      </c>
      <c r="J105" s="60">
        <v>0.6</v>
      </c>
      <c r="K105" s="61">
        <v>0.61</v>
      </c>
      <c r="L105" s="135">
        <v>0.63</v>
      </c>
      <c r="M105" s="44">
        <v>15</v>
      </c>
      <c r="N105" s="60">
        <v>0.8</v>
      </c>
      <c r="O105" s="60">
        <v>0.59</v>
      </c>
      <c r="P105" s="136">
        <v>0.64</v>
      </c>
      <c r="Q105" s="135">
        <v>0.66</v>
      </c>
      <c r="R105" s="44">
        <v>15</v>
      </c>
      <c r="S105" s="60">
        <v>0.85</v>
      </c>
      <c r="T105" s="60">
        <v>0.6</v>
      </c>
      <c r="U105" s="61">
        <v>0.67</v>
      </c>
      <c r="V105" s="135">
        <v>0.72</v>
      </c>
      <c r="W105" s="44">
        <v>14</v>
      </c>
      <c r="X105" s="60">
        <v>0.9</v>
      </c>
      <c r="Y105" s="60">
        <v>0.6</v>
      </c>
      <c r="Z105" s="61">
        <v>0.71</v>
      </c>
      <c r="AA105" s="135">
        <v>0.76</v>
      </c>
      <c r="AB105" s="44">
        <v>14</v>
      </c>
      <c r="AC105" s="60">
        <v>0.99</v>
      </c>
      <c r="AD105" s="60">
        <v>0.6</v>
      </c>
      <c r="AE105" s="62">
        <v>0.76</v>
      </c>
      <c r="AF105" s="38">
        <v>6.0878347286942969E-2</v>
      </c>
      <c r="AG105" s="39"/>
      <c r="AH105" s="94" t="s">
        <v>70</v>
      </c>
      <c r="AI105" s="131"/>
      <c r="AJ105" s="131"/>
      <c r="AK105" s="131"/>
      <c r="AL105" s="131"/>
      <c r="AM105" s="131"/>
      <c r="AN105" s="131"/>
      <c r="AO105" s="131"/>
      <c r="AP105" s="131"/>
      <c r="AQ105" s="131"/>
      <c r="AR105" s="131"/>
      <c r="AS105" s="131"/>
      <c r="AT105" s="131"/>
      <c r="AU105" s="131"/>
      <c r="AV105" s="131"/>
      <c r="AW105" s="131"/>
      <c r="AX105" s="131"/>
      <c r="AY105" s="131"/>
      <c r="AZ105" s="131"/>
      <c r="BA105" s="131"/>
      <c r="BB105" s="131"/>
      <c r="BC105" s="131"/>
      <c r="BD105" s="131"/>
      <c r="BE105" s="131"/>
      <c r="BF105" s="131"/>
      <c r="BG105" s="131"/>
      <c r="BH105" s="131"/>
      <c r="BI105" s="131"/>
      <c r="BJ105" s="131"/>
      <c r="BK105" s="131"/>
      <c r="BL105" s="131"/>
      <c r="BM105" s="131"/>
      <c r="BN105" s="131"/>
      <c r="BO105" s="131"/>
      <c r="BP105" s="131"/>
      <c r="BQ105" s="131"/>
      <c r="BR105" s="131"/>
      <c r="BS105" s="131"/>
      <c r="BT105" s="131"/>
      <c r="BU105" s="131"/>
      <c r="BV105" s="131"/>
      <c r="BW105" s="131"/>
      <c r="BX105" s="131"/>
      <c r="BY105" s="131"/>
      <c r="BZ105" s="131"/>
      <c r="CA105" s="131"/>
      <c r="CB105" s="131"/>
      <c r="CC105" s="131"/>
      <c r="CD105" s="131"/>
      <c r="CE105" s="131"/>
      <c r="CF105" s="131"/>
      <c r="CG105" s="131"/>
      <c r="CH105" s="131"/>
    </row>
    <row r="106" spans="1:86" s="132" customFormat="1" x14ac:dyDescent="0.25">
      <c r="A106" s="91" t="s">
        <v>71</v>
      </c>
      <c r="B106" s="33">
        <v>77166</v>
      </c>
      <c r="C106" s="123">
        <v>14</v>
      </c>
      <c r="D106" s="123">
        <v>79730</v>
      </c>
      <c r="E106" s="123">
        <v>75454</v>
      </c>
      <c r="F106" s="92">
        <v>77107</v>
      </c>
      <c r="G106" s="126">
        <v>77235</v>
      </c>
      <c r="H106" s="115">
        <v>15</v>
      </c>
      <c r="I106" s="124">
        <v>80315</v>
      </c>
      <c r="J106" s="124">
        <v>73864</v>
      </c>
      <c r="K106" s="125">
        <v>77072</v>
      </c>
      <c r="L106" s="126">
        <v>75130</v>
      </c>
      <c r="M106" s="115">
        <v>15</v>
      </c>
      <c r="N106" s="124">
        <v>88615</v>
      </c>
      <c r="O106" s="124">
        <v>72421</v>
      </c>
      <c r="P106" s="125">
        <v>77588</v>
      </c>
      <c r="Q106" s="126">
        <v>74329</v>
      </c>
      <c r="R106" s="115">
        <v>12</v>
      </c>
      <c r="S106" s="124">
        <v>87945</v>
      </c>
      <c r="T106" s="124">
        <v>68319</v>
      </c>
      <c r="U106" s="125">
        <v>75275</v>
      </c>
      <c r="V106" s="126">
        <v>69682</v>
      </c>
      <c r="W106" s="115">
        <v>13</v>
      </c>
      <c r="X106" s="124">
        <v>85595</v>
      </c>
      <c r="Y106" s="124">
        <v>62865</v>
      </c>
      <c r="Z106" s="125">
        <v>70711</v>
      </c>
      <c r="AA106" s="126">
        <v>61092</v>
      </c>
      <c r="AB106" s="115">
        <v>11</v>
      </c>
      <c r="AC106" s="124">
        <v>72871</v>
      </c>
      <c r="AD106" s="124">
        <v>55200</v>
      </c>
      <c r="AE106" s="123">
        <v>63101</v>
      </c>
      <c r="AF106" s="38">
        <v>-5.6933000313887594E-2</v>
      </c>
      <c r="AG106" s="39"/>
      <c r="AH106" s="94" t="s">
        <v>71</v>
      </c>
      <c r="AI106" s="131"/>
      <c r="AJ106" s="131"/>
      <c r="AK106" s="131"/>
      <c r="AL106" s="131"/>
      <c r="AM106" s="131"/>
      <c r="AN106" s="131"/>
      <c r="AO106" s="131"/>
      <c r="AP106" s="131"/>
      <c r="AQ106" s="131"/>
      <c r="AR106" s="131"/>
      <c r="AS106" s="131"/>
      <c r="AT106" s="131"/>
      <c r="AU106" s="131"/>
      <c r="AV106" s="131"/>
      <c r="AW106" s="131"/>
      <c r="AX106" s="131"/>
      <c r="AY106" s="131"/>
      <c r="AZ106" s="131"/>
      <c r="BA106" s="131"/>
      <c r="BB106" s="131"/>
      <c r="BC106" s="131"/>
      <c r="BD106" s="131"/>
      <c r="BE106" s="131"/>
      <c r="BF106" s="131"/>
      <c r="BG106" s="131"/>
      <c r="BH106" s="131"/>
      <c r="BI106" s="131"/>
      <c r="BJ106" s="131"/>
      <c r="BK106" s="131"/>
      <c r="BL106" s="131"/>
      <c r="BM106" s="131"/>
      <c r="BN106" s="131"/>
      <c r="BO106" s="131"/>
      <c r="BP106" s="131"/>
      <c r="BQ106" s="131"/>
      <c r="BR106" s="131"/>
      <c r="BS106" s="131"/>
      <c r="BT106" s="131"/>
      <c r="BU106" s="131"/>
      <c r="BV106" s="131"/>
      <c r="BW106" s="131"/>
      <c r="BX106" s="131"/>
      <c r="BY106" s="131"/>
      <c r="BZ106" s="131"/>
      <c r="CA106" s="131"/>
      <c r="CB106" s="131"/>
      <c r="CC106" s="131"/>
      <c r="CD106" s="131"/>
      <c r="CE106" s="131"/>
      <c r="CF106" s="131"/>
      <c r="CG106" s="131"/>
      <c r="CH106" s="131"/>
    </row>
    <row r="107" spans="1:86" s="132" customFormat="1" x14ac:dyDescent="0.25">
      <c r="A107" s="91" t="s">
        <v>72</v>
      </c>
      <c r="B107" s="33">
        <v>58703</v>
      </c>
      <c r="C107" s="123">
        <v>9</v>
      </c>
      <c r="D107" s="123">
        <v>60135</v>
      </c>
      <c r="E107" s="123">
        <v>56532</v>
      </c>
      <c r="F107" s="92">
        <v>58389</v>
      </c>
      <c r="G107" s="126">
        <v>58263</v>
      </c>
      <c r="H107" s="115">
        <v>9</v>
      </c>
      <c r="I107" s="124">
        <v>60135</v>
      </c>
      <c r="J107" s="124">
        <v>56532</v>
      </c>
      <c r="K107" s="125">
        <v>58169</v>
      </c>
      <c r="L107" s="126">
        <v>57417</v>
      </c>
      <c r="M107" s="115">
        <v>9</v>
      </c>
      <c r="N107" s="124">
        <v>67271</v>
      </c>
      <c r="O107" s="124">
        <v>52988</v>
      </c>
      <c r="P107" s="125">
        <v>59031</v>
      </c>
      <c r="Q107" s="126">
        <v>57673</v>
      </c>
      <c r="R107" s="115">
        <v>8</v>
      </c>
      <c r="S107" s="124">
        <v>67308</v>
      </c>
      <c r="T107" s="124">
        <v>47822</v>
      </c>
      <c r="U107" s="125">
        <v>58126</v>
      </c>
      <c r="V107" s="126">
        <v>52013</v>
      </c>
      <c r="W107" s="115">
        <v>9</v>
      </c>
      <c r="X107" s="124">
        <v>61870</v>
      </c>
      <c r="Y107" s="124">
        <v>42126</v>
      </c>
      <c r="Z107" s="125">
        <v>51946</v>
      </c>
      <c r="AA107" s="126">
        <v>42393</v>
      </c>
      <c r="AB107" s="115">
        <v>9</v>
      </c>
      <c r="AC107" s="124">
        <v>56334</v>
      </c>
      <c r="AD107" s="124">
        <v>1121</v>
      </c>
      <c r="AE107" s="123">
        <v>41213</v>
      </c>
      <c r="AF107" s="38">
        <v>-7.6418283228114836E-2</v>
      </c>
      <c r="AG107" s="39"/>
      <c r="AH107" s="94" t="s">
        <v>72</v>
      </c>
      <c r="AI107" s="131"/>
      <c r="AJ107" s="131"/>
      <c r="AK107" s="131"/>
      <c r="AL107" s="131"/>
      <c r="AM107" s="131"/>
      <c r="AN107" s="131"/>
      <c r="AO107" s="131"/>
      <c r="AP107" s="131"/>
      <c r="AQ107" s="131"/>
      <c r="AR107" s="131"/>
      <c r="AS107" s="131"/>
      <c r="AT107" s="131"/>
      <c r="AU107" s="131"/>
      <c r="AV107" s="131"/>
      <c r="AW107" s="131"/>
      <c r="AX107" s="131"/>
      <c r="AY107" s="131"/>
      <c r="AZ107" s="131"/>
      <c r="BA107" s="131"/>
      <c r="BB107" s="131"/>
      <c r="BC107" s="131"/>
      <c r="BD107" s="131"/>
      <c r="BE107" s="131"/>
      <c r="BF107" s="131"/>
      <c r="BG107" s="131"/>
      <c r="BH107" s="131"/>
      <c r="BI107" s="131"/>
      <c r="BJ107" s="131"/>
      <c r="BK107" s="131"/>
      <c r="BL107" s="131"/>
      <c r="BM107" s="131"/>
      <c r="BN107" s="131"/>
      <c r="BO107" s="131"/>
      <c r="BP107" s="131"/>
      <c r="BQ107" s="131"/>
      <c r="BR107" s="131"/>
      <c r="BS107" s="131"/>
      <c r="BT107" s="131"/>
      <c r="BU107" s="131"/>
      <c r="BV107" s="131"/>
      <c r="BW107" s="131"/>
      <c r="BX107" s="131"/>
      <c r="BY107" s="131"/>
      <c r="BZ107" s="131"/>
      <c r="CA107" s="131"/>
      <c r="CB107" s="131"/>
      <c r="CC107" s="131"/>
      <c r="CD107" s="131"/>
      <c r="CE107" s="131"/>
      <c r="CF107" s="131"/>
      <c r="CG107" s="131"/>
      <c r="CH107" s="131"/>
    </row>
    <row r="108" spans="1:86" s="132" customFormat="1" x14ac:dyDescent="0.25">
      <c r="A108" s="91" t="s">
        <v>73</v>
      </c>
      <c r="B108" s="33">
        <v>200</v>
      </c>
      <c r="C108" s="123">
        <v>5</v>
      </c>
      <c r="D108" s="123">
        <v>448</v>
      </c>
      <c r="E108" s="123">
        <v>53</v>
      </c>
      <c r="F108" s="92">
        <v>221</v>
      </c>
      <c r="G108" s="126">
        <v>2260</v>
      </c>
      <c r="H108" s="115">
        <v>15</v>
      </c>
      <c r="I108" s="124">
        <v>3849</v>
      </c>
      <c r="J108" s="124">
        <v>1163</v>
      </c>
      <c r="K108" s="125">
        <v>2320</v>
      </c>
      <c r="L108" s="126">
        <v>1200</v>
      </c>
      <c r="M108" s="115">
        <v>9</v>
      </c>
      <c r="N108" s="124">
        <v>4497</v>
      </c>
      <c r="O108" s="124">
        <v>500</v>
      </c>
      <c r="P108" s="125">
        <v>1741</v>
      </c>
      <c r="Q108" s="126">
        <v>850</v>
      </c>
      <c r="R108" s="115">
        <v>7</v>
      </c>
      <c r="S108" s="124">
        <v>1750</v>
      </c>
      <c r="T108" s="124">
        <v>500</v>
      </c>
      <c r="U108" s="125">
        <v>910</v>
      </c>
      <c r="V108" s="126">
        <v>900</v>
      </c>
      <c r="W108" s="115">
        <v>7</v>
      </c>
      <c r="X108" s="124">
        <v>1750</v>
      </c>
      <c r="Y108" s="124">
        <v>500</v>
      </c>
      <c r="Z108" s="125">
        <v>962</v>
      </c>
      <c r="AA108" s="126">
        <v>901</v>
      </c>
      <c r="AB108" s="115">
        <v>8</v>
      </c>
      <c r="AC108" s="124">
        <v>2720</v>
      </c>
      <c r="AD108" s="124">
        <v>500</v>
      </c>
      <c r="AE108" s="123">
        <v>1167</v>
      </c>
      <c r="AF108" s="38">
        <v>-0.20538988711139561</v>
      </c>
      <c r="AG108" s="39"/>
      <c r="AH108" s="94" t="s">
        <v>73</v>
      </c>
      <c r="AI108" s="131"/>
      <c r="AJ108" s="131"/>
      <c r="AK108" s="131"/>
      <c r="AL108" s="131"/>
      <c r="AM108" s="131"/>
      <c r="AN108" s="131"/>
      <c r="AO108" s="131"/>
      <c r="AP108" s="131"/>
      <c r="AQ108" s="131"/>
      <c r="AR108" s="131"/>
      <c r="AS108" s="131"/>
      <c r="AT108" s="131"/>
      <c r="AU108" s="131"/>
      <c r="AV108" s="131"/>
      <c r="AW108" s="131"/>
      <c r="AX108" s="131"/>
      <c r="AY108" s="131"/>
      <c r="AZ108" s="131"/>
      <c r="BA108" s="131"/>
      <c r="BB108" s="131"/>
      <c r="BC108" s="131"/>
      <c r="BD108" s="131"/>
      <c r="BE108" s="131"/>
      <c r="BF108" s="131"/>
      <c r="BG108" s="131"/>
      <c r="BH108" s="131"/>
      <c r="BI108" s="131"/>
      <c r="BJ108" s="131"/>
      <c r="BK108" s="131"/>
      <c r="BL108" s="131"/>
      <c r="BM108" s="131"/>
      <c r="BN108" s="131"/>
      <c r="BO108" s="131"/>
      <c r="BP108" s="131"/>
      <c r="BQ108" s="131"/>
      <c r="BR108" s="131"/>
      <c r="BS108" s="131"/>
      <c r="BT108" s="131"/>
      <c r="BU108" s="131"/>
      <c r="BV108" s="131"/>
      <c r="BW108" s="131"/>
      <c r="BX108" s="131"/>
      <c r="BY108" s="131"/>
      <c r="BZ108" s="131"/>
      <c r="CA108" s="131"/>
      <c r="CB108" s="131"/>
      <c r="CC108" s="131"/>
      <c r="CD108" s="131"/>
      <c r="CE108" s="131"/>
      <c r="CF108" s="131"/>
      <c r="CG108" s="131"/>
      <c r="CH108" s="131"/>
    </row>
    <row r="109" spans="1:86" s="132" customFormat="1" x14ac:dyDescent="0.25">
      <c r="A109" s="90"/>
      <c r="B109" s="33" t="s">
        <v>53</v>
      </c>
      <c r="C109" s="129" t="s">
        <v>53</v>
      </c>
      <c r="D109" s="129" t="s">
        <v>53</v>
      </c>
      <c r="E109" s="129" t="s">
        <v>53</v>
      </c>
      <c r="F109" s="129" t="s">
        <v>53</v>
      </c>
      <c r="G109" s="126" t="s">
        <v>53</v>
      </c>
      <c r="H109" s="44" t="s">
        <v>53</v>
      </c>
      <c r="I109" s="43" t="s">
        <v>53</v>
      </c>
      <c r="J109" s="43" t="s">
        <v>53</v>
      </c>
      <c r="K109" s="45" t="s">
        <v>53</v>
      </c>
      <c r="L109" s="126" t="s">
        <v>53</v>
      </c>
      <c r="M109" s="44" t="s">
        <v>53</v>
      </c>
      <c r="N109" s="43" t="s">
        <v>53</v>
      </c>
      <c r="O109" s="43" t="s">
        <v>53</v>
      </c>
      <c r="P109" s="45" t="s">
        <v>53</v>
      </c>
      <c r="Q109" s="126" t="s">
        <v>53</v>
      </c>
      <c r="R109" s="44" t="s">
        <v>53</v>
      </c>
      <c r="S109" s="43" t="s">
        <v>53</v>
      </c>
      <c r="T109" s="43" t="s">
        <v>53</v>
      </c>
      <c r="U109" s="45" t="s">
        <v>53</v>
      </c>
      <c r="V109" s="126" t="s">
        <v>53</v>
      </c>
      <c r="W109" s="44" t="s">
        <v>53</v>
      </c>
      <c r="X109" s="43" t="s">
        <v>53</v>
      </c>
      <c r="Y109" s="43" t="s">
        <v>53</v>
      </c>
      <c r="Z109" s="45" t="s">
        <v>53</v>
      </c>
      <c r="AA109" s="126" t="s">
        <v>53</v>
      </c>
      <c r="AB109" s="44" t="s">
        <v>53</v>
      </c>
      <c r="AC109" s="43" t="s">
        <v>53</v>
      </c>
      <c r="AD109" s="43" t="s">
        <v>53</v>
      </c>
      <c r="AE109" s="46" t="s">
        <v>53</v>
      </c>
      <c r="AF109" s="38"/>
      <c r="AG109" s="39"/>
      <c r="AH109" s="94">
        <v>0</v>
      </c>
      <c r="AI109" s="131"/>
      <c r="AJ109" s="131"/>
      <c r="AK109" s="131"/>
      <c r="AL109" s="131"/>
      <c r="AM109" s="131"/>
      <c r="AN109" s="131"/>
      <c r="AO109" s="131"/>
      <c r="AP109" s="131"/>
      <c r="AQ109" s="131"/>
      <c r="AR109" s="131"/>
      <c r="AS109" s="131"/>
      <c r="AT109" s="131"/>
      <c r="AU109" s="131"/>
      <c r="AV109" s="131"/>
      <c r="AW109" s="131"/>
      <c r="AX109" s="131"/>
      <c r="AY109" s="131"/>
      <c r="AZ109" s="131"/>
      <c r="BA109" s="131"/>
      <c r="BB109" s="131"/>
      <c r="BC109" s="131"/>
      <c r="BD109" s="131"/>
      <c r="BE109" s="131"/>
      <c r="BF109" s="131"/>
      <c r="BG109" s="131"/>
      <c r="BH109" s="131"/>
      <c r="BI109" s="131"/>
      <c r="BJ109" s="131"/>
      <c r="BK109" s="131"/>
      <c r="BL109" s="131"/>
      <c r="BM109" s="131"/>
      <c r="BN109" s="131"/>
      <c r="BO109" s="131"/>
      <c r="BP109" s="131"/>
      <c r="BQ109" s="131"/>
      <c r="BR109" s="131"/>
      <c r="BS109" s="131"/>
      <c r="BT109" s="131"/>
      <c r="BU109" s="131"/>
      <c r="BV109" s="131"/>
      <c r="BW109" s="131"/>
      <c r="BX109" s="131"/>
      <c r="BY109" s="131"/>
      <c r="BZ109" s="131"/>
      <c r="CA109" s="131"/>
      <c r="CB109" s="131"/>
      <c r="CC109" s="131"/>
      <c r="CD109" s="131"/>
      <c r="CE109" s="131"/>
      <c r="CF109" s="131"/>
      <c r="CG109" s="131"/>
      <c r="CH109" s="131"/>
    </row>
    <row r="110" spans="1:86" s="41" customFormat="1" x14ac:dyDescent="0.25">
      <c r="A110" s="90" t="s">
        <v>74</v>
      </c>
      <c r="B110" s="33">
        <v>4368</v>
      </c>
      <c r="C110" s="43">
        <v>14</v>
      </c>
      <c r="D110" s="43">
        <v>4782</v>
      </c>
      <c r="E110" s="43">
        <v>3436</v>
      </c>
      <c r="F110" s="43">
        <v>4301</v>
      </c>
      <c r="G110" s="126">
        <v>17112</v>
      </c>
      <c r="H110" s="44">
        <v>15</v>
      </c>
      <c r="I110" s="43">
        <v>17593</v>
      </c>
      <c r="J110" s="43">
        <v>15755</v>
      </c>
      <c r="K110" s="45">
        <v>17009</v>
      </c>
      <c r="L110" s="126">
        <v>17237</v>
      </c>
      <c r="M110" s="44">
        <v>15</v>
      </c>
      <c r="N110" s="43">
        <v>18082</v>
      </c>
      <c r="O110" s="43">
        <v>16083</v>
      </c>
      <c r="P110" s="45">
        <v>17282</v>
      </c>
      <c r="Q110" s="126">
        <v>17289</v>
      </c>
      <c r="R110" s="44">
        <v>15</v>
      </c>
      <c r="S110" s="43">
        <v>18473</v>
      </c>
      <c r="T110" s="43">
        <v>16527</v>
      </c>
      <c r="U110" s="45">
        <v>17459</v>
      </c>
      <c r="V110" s="126">
        <v>17480</v>
      </c>
      <c r="W110" s="44">
        <v>14</v>
      </c>
      <c r="X110" s="43">
        <v>19079</v>
      </c>
      <c r="Y110" s="43">
        <v>16356</v>
      </c>
      <c r="Z110" s="45">
        <v>17696</v>
      </c>
      <c r="AA110" s="126">
        <v>17662</v>
      </c>
      <c r="AB110" s="44">
        <v>14</v>
      </c>
      <c r="AC110" s="43">
        <v>19742</v>
      </c>
      <c r="AD110" s="43">
        <v>15681</v>
      </c>
      <c r="AE110" s="46">
        <v>17823</v>
      </c>
      <c r="AF110" s="38">
        <v>7.9402245172344177E-3</v>
      </c>
      <c r="AG110" s="39"/>
      <c r="AH110" s="94" t="s">
        <v>74</v>
      </c>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c r="CH110" s="9"/>
    </row>
    <row r="111" spans="1:86" s="41" customFormat="1" x14ac:dyDescent="0.25">
      <c r="A111" s="137" t="s">
        <v>75</v>
      </c>
      <c r="B111" s="33">
        <v>2544</v>
      </c>
      <c r="C111" s="123">
        <v>15</v>
      </c>
      <c r="D111" s="123">
        <v>3103</v>
      </c>
      <c r="E111" s="123">
        <v>2101</v>
      </c>
      <c r="F111" s="92">
        <v>2566</v>
      </c>
      <c r="G111" s="126">
        <v>11397</v>
      </c>
      <c r="H111" s="115">
        <v>15</v>
      </c>
      <c r="I111" s="124">
        <v>12752</v>
      </c>
      <c r="J111" s="124">
        <v>9797</v>
      </c>
      <c r="K111" s="125">
        <v>11297</v>
      </c>
      <c r="L111" s="126">
        <v>12198</v>
      </c>
      <c r="M111" s="115">
        <v>15</v>
      </c>
      <c r="N111" s="124">
        <v>13346</v>
      </c>
      <c r="O111" s="124">
        <v>11631</v>
      </c>
      <c r="P111" s="127">
        <v>12242</v>
      </c>
      <c r="Q111" s="126">
        <v>13116</v>
      </c>
      <c r="R111" s="115">
        <v>15</v>
      </c>
      <c r="S111" s="124">
        <v>13799</v>
      </c>
      <c r="T111" s="124">
        <v>12792</v>
      </c>
      <c r="U111" s="125">
        <v>13166</v>
      </c>
      <c r="V111" s="126">
        <v>13977</v>
      </c>
      <c r="W111" s="115">
        <v>14</v>
      </c>
      <c r="X111" s="124">
        <v>14574</v>
      </c>
      <c r="Y111" s="124">
        <v>13209</v>
      </c>
      <c r="Z111" s="125">
        <v>13977</v>
      </c>
      <c r="AA111" s="126">
        <v>14687</v>
      </c>
      <c r="AB111" s="115">
        <v>14</v>
      </c>
      <c r="AC111" s="124">
        <v>15626</v>
      </c>
      <c r="AD111" s="124">
        <v>13500</v>
      </c>
      <c r="AE111" s="123">
        <v>14625</v>
      </c>
      <c r="AF111" s="38">
        <v>6.5456287606306063E-2</v>
      </c>
      <c r="AG111" s="39"/>
      <c r="AH111" s="94" t="s">
        <v>75</v>
      </c>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row>
    <row r="112" spans="1:86" s="132" customFormat="1" x14ac:dyDescent="0.25">
      <c r="A112" s="91" t="s">
        <v>76</v>
      </c>
      <c r="B112" s="33">
        <v>1059</v>
      </c>
      <c r="C112" s="123">
        <v>13</v>
      </c>
      <c r="D112" s="123">
        <v>1404</v>
      </c>
      <c r="E112" s="123">
        <v>866</v>
      </c>
      <c r="F112" s="92">
        <v>1095</v>
      </c>
      <c r="G112" s="126">
        <v>4890</v>
      </c>
      <c r="H112" s="115">
        <v>15</v>
      </c>
      <c r="I112" s="124">
        <v>5364</v>
      </c>
      <c r="J112" s="124">
        <v>4545</v>
      </c>
      <c r="K112" s="125">
        <v>4927</v>
      </c>
      <c r="L112" s="126">
        <v>5298</v>
      </c>
      <c r="M112" s="115">
        <v>15</v>
      </c>
      <c r="N112" s="124">
        <v>5601</v>
      </c>
      <c r="O112" s="124">
        <v>3478</v>
      </c>
      <c r="P112" s="127">
        <v>5157</v>
      </c>
      <c r="Q112" s="126">
        <v>5770</v>
      </c>
      <c r="R112" s="115">
        <v>14</v>
      </c>
      <c r="S112" s="124">
        <v>6291</v>
      </c>
      <c r="T112" s="124">
        <v>5093</v>
      </c>
      <c r="U112" s="125">
        <v>5794</v>
      </c>
      <c r="V112" s="126">
        <v>6226</v>
      </c>
      <c r="W112" s="115">
        <v>13</v>
      </c>
      <c r="X112" s="124">
        <v>7303</v>
      </c>
      <c r="Y112" s="124">
        <v>5171</v>
      </c>
      <c r="Z112" s="125">
        <v>6316</v>
      </c>
      <c r="AA112" s="126">
        <v>7063</v>
      </c>
      <c r="AB112" s="115">
        <v>12</v>
      </c>
      <c r="AC112" s="124">
        <v>8198</v>
      </c>
      <c r="AD112" s="124">
        <v>5970</v>
      </c>
      <c r="AE112" s="123">
        <v>6952</v>
      </c>
      <c r="AF112" s="38">
        <v>9.6276455057910493E-2</v>
      </c>
      <c r="AG112" s="39"/>
      <c r="AH112" s="94" t="s">
        <v>76</v>
      </c>
      <c r="AI112" s="131"/>
      <c r="AJ112" s="131"/>
      <c r="AK112" s="131"/>
      <c r="AL112" s="131"/>
      <c r="AM112" s="131"/>
      <c r="AN112" s="131"/>
      <c r="AO112" s="131"/>
      <c r="AP112" s="131"/>
      <c r="AQ112" s="131"/>
      <c r="AR112" s="131"/>
      <c r="AS112" s="131"/>
      <c r="AT112" s="131"/>
      <c r="AU112" s="131"/>
      <c r="AV112" s="131"/>
      <c r="AW112" s="131"/>
      <c r="AX112" s="131"/>
      <c r="AY112" s="131"/>
      <c r="AZ112" s="131"/>
      <c r="BA112" s="131"/>
      <c r="BB112" s="131"/>
      <c r="BC112" s="131"/>
      <c r="BD112" s="131"/>
      <c r="BE112" s="131"/>
      <c r="BF112" s="131"/>
      <c r="BG112" s="131"/>
      <c r="BH112" s="131"/>
      <c r="BI112" s="131"/>
      <c r="BJ112" s="131"/>
      <c r="BK112" s="131"/>
      <c r="BL112" s="131"/>
      <c r="BM112" s="131"/>
      <c r="BN112" s="131"/>
      <c r="BO112" s="131"/>
      <c r="BP112" s="131"/>
      <c r="BQ112" s="131"/>
      <c r="BR112" s="131"/>
      <c r="BS112" s="131"/>
      <c r="BT112" s="131"/>
      <c r="BU112" s="131"/>
      <c r="BV112" s="131"/>
      <c r="BW112" s="131"/>
      <c r="BX112" s="131"/>
      <c r="BY112" s="131"/>
      <c r="BZ112" s="131"/>
      <c r="CA112" s="131"/>
      <c r="CB112" s="131"/>
      <c r="CC112" s="131"/>
      <c r="CD112" s="131"/>
      <c r="CE112" s="131"/>
      <c r="CF112" s="131"/>
      <c r="CG112" s="131"/>
      <c r="CH112" s="131"/>
    </row>
    <row r="113" spans="1:86" s="132" customFormat="1" ht="15.75" thickBot="1" x14ac:dyDescent="0.3">
      <c r="A113" s="138" t="s">
        <v>77</v>
      </c>
      <c r="B113" s="139">
        <v>853</v>
      </c>
      <c r="C113" s="140">
        <v>13</v>
      </c>
      <c r="D113" s="140">
        <v>1098</v>
      </c>
      <c r="E113" s="140">
        <v>620</v>
      </c>
      <c r="F113" s="140">
        <v>848</v>
      </c>
      <c r="G113" s="141">
        <v>3969</v>
      </c>
      <c r="H113" s="142">
        <v>13</v>
      </c>
      <c r="I113" s="140">
        <v>4222</v>
      </c>
      <c r="J113" s="140">
        <v>3209</v>
      </c>
      <c r="K113" s="143">
        <v>3889</v>
      </c>
      <c r="L113" s="141">
        <v>4448</v>
      </c>
      <c r="M113" s="142">
        <v>13</v>
      </c>
      <c r="N113" s="140">
        <v>5274</v>
      </c>
      <c r="O113" s="140">
        <v>3980</v>
      </c>
      <c r="P113" s="144">
        <v>4518</v>
      </c>
      <c r="Q113" s="141">
        <v>5106</v>
      </c>
      <c r="R113" s="142">
        <v>13</v>
      </c>
      <c r="S113" s="140">
        <v>5989</v>
      </c>
      <c r="T113" s="140">
        <v>4581</v>
      </c>
      <c r="U113" s="143">
        <v>5114</v>
      </c>
      <c r="V113" s="141">
        <v>5777</v>
      </c>
      <c r="W113" s="142">
        <v>12</v>
      </c>
      <c r="X113" s="140">
        <v>6450</v>
      </c>
      <c r="Y113" s="140">
        <v>4781</v>
      </c>
      <c r="Z113" s="143">
        <v>5724</v>
      </c>
      <c r="AA113" s="141">
        <v>6439</v>
      </c>
      <c r="AB113" s="142">
        <v>11</v>
      </c>
      <c r="AC113" s="140">
        <v>7248</v>
      </c>
      <c r="AD113" s="140">
        <v>5277</v>
      </c>
      <c r="AE113" s="145">
        <v>6371</v>
      </c>
      <c r="AF113" s="146">
        <v>0.12858515013224703</v>
      </c>
      <c r="AG113" s="39"/>
      <c r="AH113" s="94" t="s">
        <v>77</v>
      </c>
      <c r="AI113" s="131"/>
      <c r="AJ113" s="131"/>
      <c r="AK113" s="131"/>
      <c r="AL113" s="131"/>
      <c r="AM113" s="131"/>
      <c r="AN113" s="131"/>
      <c r="AO113" s="131"/>
      <c r="AP113" s="131"/>
      <c r="AQ113" s="131"/>
      <c r="AR113" s="131"/>
      <c r="AS113" s="131"/>
      <c r="AT113" s="131"/>
      <c r="AU113" s="131"/>
      <c r="AV113" s="131"/>
      <c r="AW113" s="131"/>
      <c r="AX113" s="131"/>
      <c r="AY113" s="131"/>
      <c r="AZ113" s="131"/>
      <c r="BA113" s="131"/>
      <c r="BB113" s="131"/>
      <c r="BC113" s="131"/>
      <c r="BD113" s="131"/>
      <c r="BE113" s="131"/>
      <c r="BF113" s="131"/>
      <c r="BG113" s="131"/>
      <c r="BH113" s="131"/>
      <c r="BI113" s="131"/>
      <c r="BJ113" s="131"/>
      <c r="BK113" s="131"/>
      <c r="BL113" s="131"/>
      <c r="BM113" s="131"/>
      <c r="BN113" s="131"/>
      <c r="BO113" s="131"/>
      <c r="BP113" s="131"/>
      <c r="BQ113" s="131"/>
      <c r="BR113" s="131"/>
      <c r="BS113" s="131"/>
      <c r="BT113" s="131"/>
      <c r="BU113" s="131"/>
      <c r="BV113" s="131"/>
      <c r="BW113" s="131"/>
      <c r="BX113" s="131"/>
      <c r="BY113" s="131"/>
      <c r="BZ113" s="131"/>
      <c r="CA113" s="131"/>
      <c r="CB113" s="131"/>
      <c r="CC113" s="131"/>
      <c r="CD113" s="131"/>
      <c r="CE113" s="131"/>
      <c r="CF113" s="131"/>
      <c r="CG113" s="131"/>
      <c r="CH113" s="131"/>
    </row>
    <row r="114" spans="1:86" ht="39" customHeight="1" thickTop="1" x14ac:dyDescent="0.25">
      <c r="A114" s="90"/>
      <c r="B114" s="15"/>
      <c r="C114" s="16"/>
      <c r="D114" s="9"/>
      <c r="E114" s="9"/>
      <c r="F114" s="17"/>
      <c r="G114" s="15"/>
      <c r="H114" s="16"/>
      <c r="I114" s="9"/>
      <c r="J114" s="9"/>
      <c r="K114" s="17"/>
      <c r="L114" s="15"/>
      <c r="M114" s="16"/>
      <c r="N114" s="9"/>
      <c r="O114" s="9"/>
      <c r="P114" s="17"/>
      <c r="Q114" s="15"/>
      <c r="R114" s="16"/>
      <c r="S114" s="9"/>
      <c r="T114" s="9"/>
      <c r="U114" s="17"/>
      <c r="V114" s="15"/>
      <c r="W114" s="16"/>
      <c r="X114" s="9"/>
      <c r="Y114" s="9"/>
      <c r="Z114" s="17"/>
      <c r="AA114" s="15"/>
      <c r="AB114" s="16"/>
      <c r="AC114" s="9"/>
      <c r="AD114" s="9"/>
      <c r="AE114" s="17"/>
      <c r="AF114" s="8"/>
      <c r="AH114" s="18"/>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row>
    <row r="115" spans="1:86" ht="16.5" x14ac:dyDescent="0.25">
      <c r="A115" s="23" t="s">
        <v>1</v>
      </c>
      <c r="B115" s="15"/>
      <c r="C115" s="16"/>
      <c r="D115" s="9"/>
      <c r="E115" s="9"/>
      <c r="F115" s="17"/>
      <c r="G115" s="15"/>
      <c r="H115" s="16"/>
      <c r="I115" s="9"/>
      <c r="J115" s="9"/>
      <c r="K115" s="17"/>
      <c r="L115" s="15"/>
      <c r="M115" s="16"/>
      <c r="N115" s="9"/>
      <c r="O115" s="9"/>
      <c r="P115" s="17"/>
      <c r="Q115" s="15"/>
      <c r="R115" s="16"/>
      <c r="S115" s="9"/>
      <c r="T115" s="9"/>
      <c r="U115" s="17"/>
      <c r="V115" s="15"/>
      <c r="W115" s="16"/>
      <c r="X115" s="9"/>
      <c r="Y115" s="9"/>
      <c r="Z115" s="17"/>
      <c r="AA115" s="15"/>
      <c r="AB115" s="16"/>
      <c r="AC115" s="9"/>
      <c r="AD115" s="9"/>
      <c r="AE115" s="17"/>
      <c r="AF115" s="18"/>
      <c r="AH115" s="24"/>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row>
    <row r="116" spans="1:86" ht="16.5" x14ac:dyDescent="0.25">
      <c r="A116" s="14" t="s">
        <v>19</v>
      </c>
      <c r="B116" s="15"/>
      <c r="C116" s="16"/>
      <c r="D116" s="9"/>
      <c r="E116" s="9"/>
      <c r="F116" s="17"/>
      <c r="G116" s="15"/>
      <c r="H116" s="16"/>
      <c r="I116" s="9"/>
      <c r="J116" s="9"/>
      <c r="K116" s="17"/>
      <c r="L116" s="15"/>
      <c r="M116" s="16"/>
      <c r="N116" s="9"/>
      <c r="O116" s="9"/>
      <c r="P116" s="17"/>
      <c r="Q116" s="15"/>
      <c r="R116" s="16"/>
      <c r="S116" s="9"/>
      <c r="T116" s="9"/>
      <c r="U116" s="17"/>
      <c r="V116" s="15"/>
      <c r="W116" s="16"/>
      <c r="X116" s="9"/>
      <c r="Y116" s="9"/>
      <c r="Z116" s="17"/>
      <c r="AA116" s="15"/>
      <c r="AB116" s="16"/>
      <c r="AC116" s="9"/>
      <c r="AD116" s="9"/>
      <c r="AE116" s="17"/>
      <c r="AF116" s="18"/>
      <c r="AH116" s="19"/>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row>
    <row r="117" spans="1:86" ht="16.5" x14ac:dyDescent="0.25">
      <c r="A117" s="14" t="s">
        <v>20</v>
      </c>
      <c r="B117" s="15"/>
      <c r="C117" s="16"/>
      <c r="D117" s="9"/>
      <c r="E117" s="9"/>
      <c r="F117" s="17"/>
      <c r="G117" s="15"/>
      <c r="H117" s="16"/>
      <c r="I117" s="9"/>
      <c r="J117" s="9"/>
      <c r="K117" s="17"/>
      <c r="L117" s="15"/>
      <c r="M117" s="16"/>
      <c r="N117" s="9"/>
      <c r="O117" s="9"/>
      <c r="P117" s="17"/>
      <c r="Q117" s="15"/>
      <c r="R117" s="16"/>
      <c r="S117" s="9"/>
      <c r="T117" s="9"/>
      <c r="U117" s="17"/>
      <c r="V117" s="15"/>
      <c r="W117" s="16"/>
      <c r="X117" s="9"/>
      <c r="Y117" s="9"/>
      <c r="Z117" s="17"/>
      <c r="AA117" s="15"/>
      <c r="AB117" s="16"/>
      <c r="AC117" s="9"/>
      <c r="AD117" s="9"/>
      <c r="AE117" s="17"/>
      <c r="AF117" s="18"/>
      <c r="AH117" s="19"/>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row>
    <row r="118" spans="1:86" ht="16.5" x14ac:dyDescent="0.25">
      <c r="A118" s="21"/>
      <c r="B118" s="15"/>
      <c r="C118" s="16"/>
      <c r="D118" s="9"/>
      <c r="E118" s="9"/>
      <c r="F118" s="17"/>
      <c r="G118" s="15"/>
      <c r="H118" s="16"/>
      <c r="I118" s="9"/>
      <c r="J118" s="9"/>
      <c r="K118" s="17"/>
      <c r="L118" s="15"/>
      <c r="M118" s="16"/>
      <c r="N118" s="9"/>
      <c r="O118" s="9"/>
      <c r="P118" s="17"/>
      <c r="Q118" s="15"/>
      <c r="R118" s="16"/>
      <c r="S118" s="9"/>
      <c r="T118" s="9"/>
      <c r="U118" s="17"/>
      <c r="V118" s="15"/>
      <c r="W118" s="16"/>
      <c r="X118" s="9"/>
      <c r="Y118" s="9"/>
      <c r="Z118" s="17"/>
      <c r="AA118" s="15"/>
      <c r="AB118" s="16"/>
      <c r="AC118" s="9"/>
      <c r="AD118" s="9"/>
      <c r="AE118" s="17"/>
      <c r="AF118" s="18"/>
      <c r="AH118" s="22"/>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row>
    <row r="119" spans="1:86" ht="16.5" x14ac:dyDescent="0.25">
      <c r="A119" s="21"/>
      <c r="B119" s="15"/>
      <c r="C119" s="16"/>
      <c r="D119" s="9"/>
      <c r="E119" s="9"/>
      <c r="F119" s="17"/>
      <c r="G119" s="15"/>
      <c r="H119" s="16"/>
      <c r="I119" s="9"/>
      <c r="J119" s="9"/>
      <c r="K119" s="17"/>
      <c r="L119" s="15"/>
      <c r="M119" s="16"/>
      <c r="N119" s="9"/>
      <c r="O119" s="9"/>
      <c r="P119" s="17"/>
      <c r="Q119" s="15"/>
      <c r="R119" s="16"/>
      <c r="S119" s="9"/>
      <c r="T119" s="9"/>
      <c r="U119" s="17"/>
      <c r="V119" s="15"/>
      <c r="W119" s="16"/>
      <c r="X119" s="9"/>
      <c r="Y119" s="9"/>
      <c r="Z119" s="17"/>
      <c r="AA119" s="15"/>
      <c r="AB119" s="16"/>
      <c r="AC119" s="9"/>
      <c r="AD119" s="9"/>
      <c r="AE119" s="17"/>
      <c r="AF119" s="18"/>
      <c r="AH119" s="22"/>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row>
    <row r="120" spans="1:86" ht="16.5" x14ac:dyDescent="0.25">
      <c r="A120" s="23" t="s">
        <v>4</v>
      </c>
      <c r="B120" s="15"/>
      <c r="C120" s="16"/>
      <c r="D120" s="9"/>
      <c r="E120" s="9"/>
      <c r="F120" s="17"/>
      <c r="G120" s="15"/>
      <c r="H120" s="16"/>
      <c r="I120" s="9"/>
      <c r="J120" s="9"/>
      <c r="K120" s="17"/>
      <c r="L120" s="15"/>
      <c r="M120" s="16"/>
      <c r="N120" s="9"/>
      <c r="O120" s="9"/>
      <c r="P120" s="17"/>
      <c r="Q120" s="15"/>
      <c r="R120" s="16"/>
      <c r="S120" s="9"/>
      <c r="T120" s="9"/>
      <c r="U120" s="17"/>
      <c r="V120" s="15"/>
      <c r="W120" s="16"/>
      <c r="X120" s="9"/>
      <c r="Y120" s="9"/>
      <c r="Z120" s="17"/>
      <c r="AA120" s="15"/>
      <c r="AB120" s="16"/>
      <c r="AC120" s="9"/>
      <c r="AD120" s="9"/>
      <c r="AE120" s="17"/>
      <c r="AF120" s="18"/>
      <c r="AH120" s="24"/>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row>
    <row r="121" spans="1:86" ht="16.5" x14ac:dyDescent="0.25">
      <c r="A121" s="21" t="s">
        <v>21</v>
      </c>
      <c r="B121" s="15"/>
      <c r="C121" s="16"/>
      <c r="D121" s="9"/>
      <c r="E121" s="9"/>
      <c r="F121" s="17"/>
      <c r="G121" s="15"/>
      <c r="H121" s="16"/>
      <c r="I121" s="9"/>
      <c r="J121" s="9"/>
      <c r="K121" s="17"/>
      <c r="L121" s="15"/>
      <c r="M121" s="16"/>
      <c r="N121" s="9"/>
      <c r="O121" s="9"/>
      <c r="P121" s="17"/>
      <c r="Q121" s="15"/>
      <c r="R121" s="16"/>
      <c r="S121" s="9"/>
      <c r="T121" s="9"/>
      <c r="U121" s="17"/>
      <c r="V121" s="15"/>
      <c r="W121" s="16"/>
      <c r="X121" s="9"/>
      <c r="Y121" s="9"/>
      <c r="Z121" s="17"/>
      <c r="AA121" s="15"/>
      <c r="AB121" s="16"/>
      <c r="AC121" s="9"/>
      <c r="AD121" s="9"/>
      <c r="AE121" s="17"/>
      <c r="AF121" s="18"/>
      <c r="AH121" s="22"/>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row>
    <row r="122" spans="1:86" ht="16.5" x14ac:dyDescent="0.25">
      <c r="A122" s="14" t="s">
        <v>22</v>
      </c>
      <c r="B122" s="15"/>
      <c r="C122" s="16"/>
      <c r="D122" s="9"/>
      <c r="E122" s="9"/>
      <c r="F122" s="17"/>
      <c r="G122" s="15"/>
      <c r="H122" s="16"/>
      <c r="I122" s="9"/>
      <c r="J122" s="9"/>
      <c r="K122" s="17"/>
      <c r="L122" s="15"/>
      <c r="M122" s="16"/>
      <c r="N122" s="9"/>
      <c r="O122" s="9"/>
      <c r="P122" s="17"/>
      <c r="Q122" s="15"/>
      <c r="R122" s="16"/>
      <c r="S122" s="9"/>
      <c r="T122" s="9"/>
      <c r="U122" s="17"/>
      <c r="V122" s="15"/>
      <c r="W122" s="16"/>
      <c r="X122" s="9"/>
      <c r="Y122" s="9"/>
      <c r="Z122" s="17"/>
      <c r="AA122" s="15"/>
      <c r="AB122" s="16"/>
      <c r="AC122" s="9"/>
      <c r="AD122" s="9"/>
      <c r="AE122" s="17"/>
      <c r="AF122" s="18"/>
      <c r="AH122" s="19"/>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row>
    <row r="123" spans="1:86" ht="16.5" x14ac:dyDescent="0.25">
      <c r="A123" s="14" t="s">
        <v>7</v>
      </c>
      <c r="B123" s="15"/>
      <c r="C123" s="16"/>
      <c r="D123" s="9"/>
      <c r="E123" s="9"/>
      <c r="F123" s="17"/>
      <c r="G123" s="15"/>
      <c r="H123" s="16"/>
      <c r="I123" s="9"/>
      <c r="J123" s="9"/>
      <c r="K123" s="17"/>
      <c r="L123" s="15"/>
      <c r="M123" s="16"/>
      <c r="N123" s="9"/>
      <c r="O123" s="9"/>
      <c r="P123" s="17"/>
      <c r="Q123" s="15"/>
      <c r="R123" s="16"/>
      <c r="S123" s="9"/>
      <c r="T123" s="9"/>
      <c r="U123" s="17"/>
      <c r="V123" s="15"/>
      <c r="W123" s="16"/>
      <c r="X123" s="9"/>
      <c r="Y123" s="9"/>
      <c r="Z123" s="17"/>
      <c r="AA123" s="15"/>
      <c r="AB123" s="16"/>
      <c r="AC123" s="9"/>
      <c r="AD123" s="9"/>
      <c r="AE123" s="17"/>
      <c r="AF123" s="18"/>
      <c r="AH123" s="18"/>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row>
    <row r="124" spans="1:86" ht="17.25" thickBot="1" x14ac:dyDescent="0.3">
      <c r="A124" s="148"/>
      <c r="B124" s="149"/>
      <c r="C124" s="150"/>
      <c r="D124" s="151"/>
      <c r="E124" s="151"/>
      <c r="F124" s="152"/>
      <c r="G124" s="149"/>
      <c r="H124" s="150"/>
      <c r="I124" s="151"/>
      <c r="J124" s="151"/>
      <c r="K124" s="152"/>
      <c r="L124" s="149"/>
      <c r="M124" s="150"/>
      <c r="N124" s="151"/>
      <c r="O124" s="151"/>
      <c r="P124" s="152"/>
      <c r="Q124" s="149"/>
      <c r="R124" s="150"/>
      <c r="S124" s="151"/>
      <c r="T124" s="151"/>
      <c r="U124" s="152"/>
      <c r="V124" s="149"/>
      <c r="W124" s="150"/>
      <c r="X124" s="151"/>
      <c r="Y124" s="151"/>
      <c r="Z124" s="152"/>
      <c r="AA124" s="149"/>
      <c r="AB124" s="150"/>
      <c r="AC124" s="151"/>
      <c r="AD124" s="151"/>
      <c r="AE124" s="152"/>
      <c r="AF124" s="153"/>
      <c r="AH124" s="154"/>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row>
    <row r="125" spans="1:86" ht="15.75" thickTop="1" x14ac:dyDescent="0.25"/>
    <row r="126" spans="1:86" x14ac:dyDescent="0.25">
      <c r="B126" s="33"/>
      <c r="C126" s="92"/>
      <c r="D126" s="92"/>
      <c r="E126" s="92"/>
      <c r="F126" s="92"/>
      <c r="G126" s="73"/>
      <c r="H126" s="74"/>
      <c r="I126" s="72"/>
      <c r="J126" s="72"/>
      <c r="K126" s="75"/>
      <c r="L126" s="73"/>
      <c r="M126" s="74"/>
      <c r="N126" s="72"/>
      <c r="O126" s="72"/>
      <c r="P126" s="75"/>
      <c r="Q126" s="73"/>
      <c r="R126" s="74"/>
      <c r="S126" s="72"/>
      <c r="T126" s="72"/>
      <c r="U126" s="75"/>
      <c r="V126" s="73"/>
      <c r="W126" s="74"/>
      <c r="X126" s="72"/>
      <c r="Y126" s="72"/>
      <c r="Z126" s="75"/>
      <c r="AA126" s="73"/>
      <c r="AB126" s="74"/>
      <c r="AC126" s="72"/>
      <c r="AD126" s="72"/>
      <c r="AE126" s="76"/>
      <c r="AF126" s="77"/>
      <c r="AG126" s="39"/>
      <c r="AH126" s="94"/>
    </row>
    <row r="127" spans="1:86" x14ac:dyDescent="0.25">
      <c r="B127" s="33"/>
      <c r="C127" s="43"/>
      <c r="D127" s="43"/>
      <c r="E127" s="43"/>
      <c r="F127" s="43"/>
      <c r="G127" s="33"/>
      <c r="H127" s="44"/>
      <c r="I127" s="43"/>
      <c r="J127" s="43"/>
      <c r="K127" s="45"/>
      <c r="L127" s="33"/>
      <c r="M127" s="44"/>
      <c r="N127" s="43"/>
      <c r="O127" s="43"/>
      <c r="P127" s="45"/>
      <c r="Q127" s="33"/>
      <c r="R127" s="44"/>
      <c r="S127" s="43"/>
      <c r="T127" s="43"/>
      <c r="U127" s="45"/>
      <c r="V127" s="33"/>
      <c r="W127" s="44"/>
      <c r="X127" s="43"/>
      <c r="Y127" s="43"/>
      <c r="Z127" s="45"/>
      <c r="AA127" s="33"/>
      <c r="AB127" s="44"/>
      <c r="AC127" s="43"/>
      <c r="AD127" s="43"/>
      <c r="AE127" s="46"/>
      <c r="AF127" s="38"/>
      <c r="AG127" s="39"/>
      <c r="AH127" s="82"/>
    </row>
    <row r="128" spans="1:86" x14ac:dyDescent="0.25">
      <c r="B128" s="33"/>
      <c r="C128" s="96"/>
      <c r="D128" s="34"/>
      <c r="E128" s="34"/>
      <c r="F128" s="34"/>
      <c r="G128" s="33"/>
      <c r="H128" s="44"/>
      <c r="I128" s="43"/>
      <c r="J128" s="43"/>
      <c r="K128" s="45"/>
      <c r="L128" s="33"/>
      <c r="M128" s="44"/>
      <c r="N128" s="43"/>
      <c r="O128" s="43"/>
      <c r="P128" s="45"/>
      <c r="Q128" s="33"/>
      <c r="R128" s="44"/>
      <c r="S128" s="43"/>
      <c r="T128" s="43"/>
      <c r="U128" s="45"/>
      <c r="V128" s="33"/>
      <c r="W128" s="44"/>
      <c r="X128" s="43"/>
      <c r="Y128" s="43"/>
      <c r="Z128" s="45"/>
      <c r="AA128" s="33"/>
      <c r="AB128" s="44"/>
      <c r="AC128" s="43"/>
      <c r="AD128" s="43"/>
      <c r="AE128" s="46"/>
      <c r="AF128" s="38"/>
      <c r="AG128" s="39"/>
      <c r="AH128" s="82"/>
    </row>
    <row r="129" spans="2:34" x14ac:dyDescent="0.25">
      <c r="B129" s="97"/>
      <c r="C129" s="98"/>
      <c r="D129" s="99"/>
      <c r="E129" s="99"/>
      <c r="F129" s="99"/>
      <c r="G129" s="100"/>
      <c r="H129" s="35"/>
      <c r="I129" s="101"/>
      <c r="J129" s="101"/>
      <c r="K129" s="102"/>
      <c r="L129" s="100"/>
      <c r="M129" s="35"/>
      <c r="N129" s="101"/>
      <c r="O129" s="101"/>
      <c r="P129" s="102"/>
      <c r="Q129" s="100"/>
      <c r="R129" s="35"/>
      <c r="S129" s="101"/>
      <c r="T129" s="101"/>
      <c r="U129" s="102"/>
      <c r="V129" s="100"/>
      <c r="W129" s="35"/>
      <c r="X129" s="101"/>
      <c r="Y129" s="101"/>
      <c r="Z129" s="102"/>
      <c r="AA129" s="100"/>
      <c r="AB129" s="35"/>
      <c r="AC129" s="101"/>
      <c r="AD129" s="101"/>
      <c r="AE129" s="103"/>
      <c r="AF129" s="38"/>
      <c r="AG129" s="39"/>
      <c r="AH129" s="40"/>
    </row>
    <row r="130" spans="2:34" x14ac:dyDescent="0.25">
      <c r="B130" s="97"/>
      <c r="C130" s="98"/>
      <c r="D130" s="99"/>
      <c r="E130" s="99"/>
      <c r="F130" s="99"/>
      <c r="G130" s="100"/>
      <c r="H130" s="35"/>
      <c r="I130" s="101"/>
      <c r="J130" s="101"/>
      <c r="K130" s="102"/>
      <c r="L130" s="100"/>
      <c r="M130" s="35"/>
      <c r="N130" s="101"/>
      <c r="O130" s="101"/>
      <c r="P130" s="102"/>
      <c r="Q130" s="100"/>
      <c r="R130" s="35"/>
      <c r="S130" s="101"/>
      <c r="T130" s="101"/>
      <c r="U130" s="102"/>
      <c r="V130" s="100"/>
      <c r="W130" s="35"/>
      <c r="X130" s="101"/>
      <c r="Y130" s="101"/>
      <c r="Z130" s="102"/>
      <c r="AA130" s="100"/>
      <c r="AB130" s="35"/>
      <c r="AC130" s="101"/>
      <c r="AD130" s="101"/>
      <c r="AE130" s="103"/>
      <c r="AF130" s="38"/>
      <c r="AG130" s="39"/>
      <c r="AH130" s="40"/>
    </row>
    <row r="131" spans="2:34" x14ac:dyDescent="0.25">
      <c r="B131" s="97"/>
      <c r="C131" s="98"/>
      <c r="D131" s="99"/>
      <c r="E131" s="99"/>
      <c r="F131" s="99"/>
      <c r="G131" s="100"/>
      <c r="H131" s="35"/>
      <c r="I131" s="101"/>
      <c r="J131" s="101"/>
      <c r="K131" s="102"/>
      <c r="L131" s="100"/>
      <c r="M131" s="35"/>
      <c r="N131" s="101"/>
      <c r="O131" s="101"/>
      <c r="P131" s="102"/>
      <c r="Q131" s="100"/>
      <c r="R131" s="35"/>
      <c r="S131" s="101"/>
      <c r="T131" s="101"/>
      <c r="U131" s="102"/>
      <c r="V131" s="100"/>
      <c r="W131" s="35"/>
      <c r="X131" s="101"/>
      <c r="Y131" s="101"/>
      <c r="Z131" s="102"/>
      <c r="AA131" s="100"/>
      <c r="AB131" s="35"/>
      <c r="AC131" s="101"/>
      <c r="AD131" s="101"/>
      <c r="AE131" s="103"/>
      <c r="AF131" s="38"/>
      <c r="AG131" s="39"/>
      <c r="AH131" s="40"/>
    </row>
    <row r="132" spans="2:34" x14ac:dyDescent="0.25">
      <c r="B132" s="97"/>
      <c r="C132" s="98"/>
      <c r="D132" s="99"/>
      <c r="E132" s="99"/>
      <c r="F132" s="99"/>
      <c r="G132" s="100"/>
      <c r="H132" s="44"/>
      <c r="I132" s="105"/>
      <c r="J132" s="105"/>
      <c r="K132" s="106"/>
      <c r="L132" s="100"/>
      <c r="M132" s="44"/>
      <c r="N132" s="105"/>
      <c r="O132" s="105"/>
      <c r="P132" s="107"/>
      <c r="Q132" s="100"/>
      <c r="R132" s="44"/>
      <c r="S132" s="105"/>
      <c r="T132" s="105"/>
      <c r="U132" s="106"/>
      <c r="V132" s="100"/>
      <c r="W132" s="44"/>
      <c r="X132" s="105"/>
      <c r="Y132" s="105"/>
      <c r="Z132" s="106"/>
      <c r="AA132" s="100"/>
      <c r="AB132" s="44"/>
      <c r="AC132" s="105"/>
      <c r="AD132" s="105"/>
      <c r="AE132" s="108"/>
      <c r="AF132" s="38"/>
      <c r="AG132" s="39"/>
      <c r="AH132" s="66"/>
    </row>
    <row r="133" spans="2:34" x14ac:dyDescent="0.25">
      <c r="B133" s="97"/>
      <c r="C133" s="98"/>
      <c r="D133" s="99"/>
      <c r="E133" s="99"/>
      <c r="F133" s="99"/>
      <c r="G133" s="100"/>
      <c r="H133" s="44"/>
      <c r="I133" s="105"/>
      <c r="J133" s="105"/>
      <c r="K133" s="106"/>
      <c r="L133" s="100"/>
      <c r="M133" s="44"/>
      <c r="N133" s="105"/>
      <c r="O133" s="105"/>
      <c r="P133" s="107"/>
      <c r="Q133" s="100"/>
      <c r="R133" s="44"/>
      <c r="S133" s="105"/>
      <c r="T133" s="105"/>
      <c r="U133" s="106"/>
      <c r="V133" s="100"/>
      <c r="W133" s="44"/>
      <c r="X133" s="105"/>
      <c r="Y133" s="105"/>
      <c r="Z133" s="106"/>
      <c r="AA133" s="100"/>
      <c r="AB133" s="44"/>
      <c r="AC133" s="105"/>
      <c r="AD133" s="105"/>
      <c r="AE133" s="108"/>
      <c r="AF133" s="38"/>
      <c r="AG133" s="39"/>
      <c r="AH133" s="47"/>
    </row>
    <row r="134" spans="2:34" x14ac:dyDescent="0.25">
      <c r="B134" s="97"/>
      <c r="C134" s="98"/>
      <c r="D134" s="99"/>
      <c r="E134" s="99"/>
      <c r="F134" s="99"/>
      <c r="G134" s="100"/>
      <c r="H134" s="44"/>
      <c r="I134" s="105"/>
      <c r="J134" s="105"/>
      <c r="K134" s="106"/>
      <c r="L134" s="100"/>
      <c r="M134" s="44"/>
      <c r="N134" s="105"/>
      <c r="O134" s="105"/>
      <c r="P134" s="107"/>
      <c r="Q134" s="100"/>
      <c r="R134" s="44"/>
      <c r="S134" s="105"/>
      <c r="T134" s="105"/>
      <c r="U134" s="106"/>
      <c r="V134" s="100"/>
      <c r="W134" s="44"/>
      <c r="X134" s="105"/>
      <c r="Y134" s="105"/>
      <c r="Z134" s="106"/>
      <c r="AA134" s="100"/>
      <c r="AB134" s="44"/>
      <c r="AC134" s="105"/>
      <c r="AD134" s="105"/>
      <c r="AE134" s="108"/>
      <c r="AF134" s="38"/>
      <c r="AG134" s="39"/>
      <c r="AH134" s="66"/>
    </row>
    <row r="135" spans="2:34" x14ac:dyDescent="0.25">
      <c r="B135" s="97"/>
      <c r="C135" s="98"/>
      <c r="D135" s="99"/>
      <c r="E135" s="99"/>
      <c r="F135" s="99"/>
      <c r="G135" s="100"/>
      <c r="H135" s="44"/>
      <c r="I135" s="105"/>
      <c r="J135" s="105"/>
      <c r="K135" s="106"/>
      <c r="L135" s="100"/>
      <c r="M135" s="44"/>
      <c r="N135" s="105"/>
      <c r="O135" s="105"/>
      <c r="P135" s="107"/>
      <c r="Q135" s="100"/>
      <c r="R135" s="44"/>
      <c r="S135" s="105"/>
      <c r="T135" s="105"/>
      <c r="U135" s="106"/>
      <c r="V135" s="100"/>
      <c r="W135" s="44"/>
      <c r="X135" s="105"/>
      <c r="Y135" s="105"/>
      <c r="Z135" s="106"/>
      <c r="AA135" s="100"/>
      <c r="AB135" s="44"/>
      <c r="AC135" s="105"/>
      <c r="AD135" s="105"/>
      <c r="AE135" s="108"/>
      <c r="AF135" s="38"/>
      <c r="AG135" s="39"/>
      <c r="AH135" s="47"/>
    </row>
    <row r="136" spans="2:34" x14ac:dyDescent="0.25">
      <c r="B136" s="97"/>
      <c r="C136" s="98"/>
      <c r="D136" s="99"/>
      <c r="E136" s="99"/>
      <c r="F136" s="99"/>
      <c r="G136" s="100"/>
      <c r="H136" s="44"/>
      <c r="I136" s="105"/>
      <c r="J136" s="105"/>
      <c r="K136" s="106"/>
      <c r="L136" s="100"/>
      <c r="M136" s="44"/>
      <c r="N136" s="105"/>
      <c r="O136" s="105"/>
      <c r="P136" s="107"/>
      <c r="Q136" s="100"/>
      <c r="R136" s="44"/>
      <c r="S136" s="105"/>
      <c r="T136" s="105"/>
      <c r="U136" s="106"/>
      <c r="V136" s="100"/>
      <c r="W136" s="44"/>
      <c r="X136" s="105"/>
      <c r="Y136" s="105"/>
      <c r="Z136" s="106"/>
      <c r="AA136" s="100"/>
      <c r="AB136" s="44"/>
      <c r="AC136" s="105"/>
      <c r="AD136" s="105"/>
      <c r="AE136" s="108"/>
      <c r="AF136" s="38"/>
      <c r="AG136" s="39"/>
      <c r="AH136" s="161"/>
    </row>
    <row r="137" spans="2:34" x14ac:dyDescent="0.25">
      <c r="B137" s="97"/>
      <c r="C137" s="98"/>
      <c r="D137" s="99"/>
      <c r="E137" s="99"/>
      <c r="F137" s="99"/>
      <c r="G137" s="100"/>
      <c r="H137" s="44"/>
      <c r="I137" s="105"/>
      <c r="J137" s="105"/>
      <c r="K137" s="106"/>
      <c r="L137" s="100"/>
      <c r="M137" s="44"/>
      <c r="N137" s="105"/>
      <c r="O137" s="105"/>
      <c r="P137" s="107"/>
      <c r="Q137" s="100"/>
      <c r="R137" s="44"/>
      <c r="S137" s="105"/>
      <c r="T137" s="105"/>
      <c r="U137" s="106"/>
      <c r="V137" s="100"/>
      <c r="W137" s="44"/>
      <c r="X137" s="105"/>
      <c r="Y137" s="105"/>
      <c r="Z137" s="106"/>
      <c r="AA137" s="100"/>
      <c r="AB137" s="44"/>
      <c r="AC137" s="105"/>
      <c r="AD137" s="105"/>
      <c r="AE137" s="108"/>
      <c r="AF137" s="38"/>
      <c r="AG137" s="39"/>
      <c r="AH137" s="162"/>
    </row>
    <row r="138" spans="2:34" x14ac:dyDescent="0.25">
      <c r="B138" s="97"/>
      <c r="C138" s="98"/>
      <c r="D138" s="99"/>
      <c r="E138" s="99"/>
      <c r="F138" s="99"/>
      <c r="G138" s="100"/>
      <c r="H138" s="44"/>
      <c r="I138" s="105"/>
      <c r="J138" s="105"/>
      <c r="K138" s="106"/>
      <c r="L138" s="100"/>
      <c r="M138" s="44"/>
      <c r="N138" s="105"/>
      <c r="O138" s="105"/>
      <c r="P138" s="107"/>
      <c r="Q138" s="100"/>
      <c r="R138" s="44"/>
      <c r="S138" s="105"/>
      <c r="T138" s="105"/>
      <c r="U138" s="106"/>
      <c r="V138" s="100"/>
      <c r="W138" s="44"/>
      <c r="X138" s="105"/>
      <c r="Y138" s="105"/>
      <c r="Z138" s="106"/>
      <c r="AA138" s="100"/>
      <c r="AB138" s="44"/>
      <c r="AC138" s="105"/>
      <c r="AD138" s="105"/>
      <c r="AE138" s="108"/>
      <c r="AF138" s="38"/>
      <c r="AG138" s="39"/>
      <c r="AH138" s="162"/>
    </row>
    <row r="139" spans="2:34" x14ac:dyDescent="0.25">
      <c r="B139" s="97"/>
      <c r="C139" s="98"/>
      <c r="D139" s="99"/>
      <c r="E139" s="99"/>
      <c r="F139" s="99"/>
      <c r="G139" s="100"/>
      <c r="H139" s="44"/>
      <c r="I139" s="105"/>
      <c r="J139" s="105"/>
      <c r="K139" s="106"/>
      <c r="L139" s="100"/>
      <c r="M139" s="44"/>
      <c r="N139" s="105"/>
      <c r="O139" s="105"/>
      <c r="P139" s="107"/>
      <c r="Q139" s="100"/>
      <c r="R139" s="44"/>
      <c r="S139" s="105"/>
      <c r="T139" s="105"/>
      <c r="U139" s="106"/>
      <c r="V139" s="100"/>
      <c r="W139" s="44"/>
      <c r="X139" s="105"/>
      <c r="Y139" s="105"/>
      <c r="Z139" s="106"/>
      <c r="AA139" s="100"/>
      <c r="AB139" s="44"/>
      <c r="AC139" s="105"/>
      <c r="AD139" s="105"/>
      <c r="AE139" s="108"/>
      <c r="AF139" s="38"/>
      <c r="AG139" s="39"/>
      <c r="AH139" s="163"/>
    </row>
    <row r="140" spans="2:34" x14ac:dyDescent="0.25">
      <c r="B140" s="97"/>
      <c r="C140" s="98"/>
      <c r="D140" s="99"/>
      <c r="E140" s="99"/>
      <c r="F140" s="99"/>
      <c r="G140" s="100"/>
      <c r="H140" s="44"/>
      <c r="I140" s="105"/>
      <c r="J140" s="105"/>
      <c r="K140" s="106"/>
      <c r="L140" s="100"/>
      <c r="M140" s="44"/>
      <c r="N140" s="105"/>
      <c r="O140" s="105"/>
      <c r="P140" s="107"/>
      <c r="Q140" s="100"/>
      <c r="R140" s="44"/>
      <c r="S140" s="105"/>
      <c r="T140" s="105"/>
      <c r="U140" s="106"/>
      <c r="V140" s="100"/>
      <c r="W140" s="44"/>
      <c r="X140" s="105"/>
      <c r="Y140" s="105"/>
      <c r="Z140" s="106"/>
      <c r="AA140" s="100"/>
      <c r="AB140" s="44"/>
      <c r="AC140" s="105"/>
      <c r="AD140" s="105"/>
      <c r="AE140" s="108"/>
      <c r="AF140" s="38"/>
      <c r="AG140" s="39"/>
      <c r="AH140" s="161"/>
    </row>
    <row r="141" spans="2:34" x14ac:dyDescent="0.25">
      <c r="B141" s="97"/>
      <c r="C141" s="98"/>
      <c r="D141" s="99"/>
      <c r="E141" s="99"/>
      <c r="F141" s="99"/>
      <c r="G141" s="100"/>
      <c r="H141" s="35"/>
      <c r="I141" s="101"/>
      <c r="J141" s="101"/>
      <c r="K141" s="102"/>
      <c r="L141" s="100"/>
      <c r="M141" s="35"/>
      <c r="N141" s="101"/>
      <c r="O141" s="101"/>
      <c r="P141" s="102"/>
      <c r="Q141" s="100"/>
      <c r="R141" s="35"/>
      <c r="S141" s="101"/>
      <c r="T141" s="101"/>
      <c r="U141" s="102"/>
      <c r="V141" s="100"/>
      <c r="W141" s="35"/>
      <c r="X141" s="101"/>
      <c r="Y141" s="101"/>
      <c r="Z141" s="102"/>
      <c r="AA141" s="100"/>
      <c r="AB141" s="35"/>
      <c r="AC141" s="101"/>
      <c r="AD141" s="101"/>
      <c r="AE141" s="103"/>
      <c r="AF141" s="38"/>
      <c r="AG141" s="39"/>
      <c r="AH141" s="40"/>
    </row>
    <row r="142" spans="2:34" x14ac:dyDescent="0.25">
      <c r="B142" s="97"/>
      <c r="C142" s="113"/>
      <c r="D142" s="114"/>
      <c r="E142" s="114"/>
      <c r="F142" s="114"/>
      <c r="G142" s="164"/>
      <c r="H142" s="115"/>
      <c r="I142" s="116"/>
      <c r="J142" s="116"/>
      <c r="K142" s="117"/>
      <c r="L142" s="164"/>
      <c r="M142" s="115"/>
      <c r="N142" s="116"/>
      <c r="O142" s="116"/>
      <c r="P142" s="118"/>
      <c r="Q142" s="164"/>
      <c r="R142" s="115"/>
      <c r="S142" s="116"/>
      <c r="T142" s="116"/>
      <c r="U142" s="117"/>
      <c r="V142" s="164"/>
      <c r="W142" s="115"/>
      <c r="X142" s="116"/>
      <c r="Y142" s="116"/>
      <c r="Z142" s="117"/>
      <c r="AA142" s="164"/>
      <c r="AB142" s="115"/>
      <c r="AC142" s="116"/>
      <c r="AD142" s="116"/>
      <c r="AE142" s="119"/>
      <c r="AF142" s="38"/>
      <c r="AG142" s="39"/>
      <c r="AH142" s="165"/>
    </row>
    <row r="143" spans="2:34" x14ac:dyDescent="0.25">
      <c r="B143" s="33"/>
      <c r="C143" s="43"/>
      <c r="D143" s="43"/>
      <c r="E143" s="43"/>
      <c r="F143" s="43"/>
      <c r="G143" s="33"/>
      <c r="H143" s="44"/>
      <c r="I143" s="43"/>
      <c r="J143" s="43"/>
      <c r="K143" s="45"/>
      <c r="L143" s="33"/>
      <c r="M143" s="44"/>
      <c r="N143" s="43"/>
      <c r="O143" s="43"/>
      <c r="P143" s="45"/>
      <c r="Q143" s="33"/>
      <c r="R143" s="44"/>
      <c r="S143" s="43"/>
      <c r="T143" s="43"/>
      <c r="U143" s="45"/>
      <c r="V143" s="33"/>
      <c r="W143" s="44"/>
      <c r="X143" s="43"/>
      <c r="Y143" s="43"/>
      <c r="Z143" s="45"/>
      <c r="AA143" s="33"/>
      <c r="AB143" s="44"/>
      <c r="AC143" s="43"/>
      <c r="AD143" s="43"/>
      <c r="AE143" s="46"/>
      <c r="AF143" s="38"/>
      <c r="AG143" s="39"/>
      <c r="AH143" s="70"/>
    </row>
    <row r="144" spans="2:34" x14ac:dyDescent="0.25">
      <c r="B144" s="33"/>
      <c r="C144" s="43"/>
      <c r="D144" s="43"/>
      <c r="E144" s="43"/>
      <c r="F144" s="43"/>
      <c r="G144" s="33"/>
      <c r="H144" s="44"/>
      <c r="I144" s="43"/>
      <c r="J144" s="43"/>
      <c r="K144" s="45"/>
      <c r="L144" s="33"/>
      <c r="M144" s="44"/>
      <c r="N144" s="43"/>
      <c r="O144" s="43"/>
      <c r="P144" s="45"/>
      <c r="Q144" s="33"/>
      <c r="R144" s="44"/>
      <c r="S144" s="43"/>
      <c r="T144" s="43"/>
      <c r="U144" s="45"/>
      <c r="V144" s="33"/>
      <c r="W144" s="44"/>
      <c r="X144" s="43"/>
      <c r="Y144" s="43"/>
      <c r="Z144" s="45"/>
      <c r="AA144" s="33"/>
      <c r="AB144" s="44"/>
      <c r="AC144" s="43"/>
      <c r="AD144" s="43"/>
      <c r="AE144" s="46"/>
      <c r="AF144" s="38"/>
      <c r="AG144" s="39"/>
      <c r="AH144" s="82"/>
    </row>
    <row r="145" spans="2:34" x14ac:dyDescent="0.25">
      <c r="B145" s="33"/>
      <c r="C145" s="43"/>
      <c r="D145" s="43"/>
      <c r="E145" s="43"/>
      <c r="F145" s="43"/>
      <c r="G145" s="33"/>
      <c r="H145" s="44"/>
      <c r="I145" s="43"/>
      <c r="J145" s="43"/>
      <c r="K145" s="45"/>
      <c r="L145" s="33"/>
      <c r="M145" s="44"/>
      <c r="N145" s="43"/>
      <c r="O145" s="43"/>
      <c r="P145" s="45"/>
      <c r="Q145" s="33"/>
      <c r="R145" s="44"/>
      <c r="S145" s="43"/>
      <c r="T145" s="43"/>
      <c r="U145" s="45"/>
      <c r="V145" s="33"/>
      <c r="W145" s="44"/>
      <c r="X145" s="43"/>
      <c r="Y145" s="43"/>
      <c r="Z145" s="45"/>
      <c r="AA145" s="33"/>
      <c r="AB145" s="44"/>
      <c r="AC145" s="43"/>
      <c r="AD145" s="43"/>
      <c r="AE145" s="46"/>
      <c r="AF145" s="38"/>
      <c r="AG145" s="39"/>
      <c r="AH145" s="80"/>
    </row>
    <row r="146" spans="2:34" x14ac:dyDescent="0.25">
      <c r="B146" s="33"/>
      <c r="C146" s="43"/>
      <c r="D146" s="43"/>
      <c r="E146" s="43"/>
      <c r="F146" s="43"/>
      <c r="G146" s="33"/>
      <c r="H146" s="44"/>
      <c r="I146" s="43"/>
      <c r="J146" s="43"/>
      <c r="K146" s="45"/>
      <c r="L146" s="33"/>
      <c r="M146" s="44"/>
      <c r="N146" s="43"/>
      <c r="O146" s="43"/>
      <c r="P146" s="45"/>
      <c r="Q146" s="33"/>
      <c r="R146" s="44"/>
      <c r="S146" s="43"/>
      <c r="T146" s="43"/>
      <c r="U146" s="45"/>
      <c r="V146" s="33"/>
      <c r="W146" s="44"/>
      <c r="X146" s="43"/>
      <c r="Y146" s="43"/>
      <c r="Z146" s="45"/>
      <c r="AA146" s="33"/>
      <c r="AB146" s="44"/>
      <c r="AC146" s="43"/>
      <c r="AD146" s="43"/>
      <c r="AE146" s="46"/>
      <c r="AF146" s="38"/>
      <c r="AG146" s="39"/>
      <c r="AH146" s="80"/>
    </row>
    <row r="147" spans="2:34" x14ac:dyDescent="0.25">
      <c r="B147" s="33"/>
      <c r="C147" s="43"/>
      <c r="D147" s="43"/>
      <c r="E147" s="43"/>
      <c r="F147" s="43"/>
      <c r="G147" s="33"/>
      <c r="H147" s="44"/>
      <c r="I147" s="43"/>
      <c r="J147" s="43"/>
      <c r="K147" s="45"/>
      <c r="L147" s="33"/>
      <c r="M147" s="44"/>
      <c r="N147" s="43"/>
      <c r="O147" s="43"/>
      <c r="P147" s="45"/>
      <c r="Q147" s="33"/>
      <c r="R147" s="44"/>
      <c r="S147" s="43"/>
      <c r="T147" s="43"/>
      <c r="U147" s="45"/>
      <c r="V147" s="33"/>
      <c r="W147" s="44"/>
      <c r="X147" s="43"/>
      <c r="Y147" s="43"/>
      <c r="Z147" s="45"/>
      <c r="AA147" s="33"/>
      <c r="AB147" s="44"/>
      <c r="AC147" s="43"/>
      <c r="AD147" s="43"/>
      <c r="AE147" s="46"/>
      <c r="AF147" s="38"/>
      <c r="AG147" s="39"/>
      <c r="AH147" s="47"/>
    </row>
    <row r="148" spans="2:34" x14ac:dyDescent="0.25">
      <c r="B148" s="33"/>
      <c r="C148" s="43"/>
      <c r="D148" s="43"/>
      <c r="E148" s="43"/>
      <c r="F148" s="43"/>
      <c r="G148" s="33"/>
      <c r="H148" s="44"/>
      <c r="I148" s="43"/>
      <c r="J148" s="43"/>
      <c r="K148" s="45"/>
      <c r="L148" s="33"/>
      <c r="M148" s="44"/>
      <c r="N148" s="43"/>
      <c r="O148" s="43"/>
      <c r="P148" s="45"/>
      <c r="Q148" s="33"/>
      <c r="R148" s="44"/>
      <c r="S148" s="43"/>
      <c r="T148" s="43"/>
      <c r="U148" s="45"/>
      <c r="V148" s="33"/>
      <c r="W148" s="44"/>
      <c r="X148" s="43"/>
      <c r="Y148" s="43"/>
      <c r="Z148" s="45"/>
      <c r="AA148" s="33"/>
      <c r="AB148" s="44"/>
      <c r="AC148" s="43"/>
      <c r="AD148" s="43"/>
      <c r="AE148" s="46"/>
      <c r="AF148" s="38"/>
      <c r="AG148" s="39"/>
      <c r="AH148" s="80"/>
    </row>
    <row r="149" spans="2:34" x14ac:dyDescent="0.25">
      <c r="B149" s="33"/>
      <c r="C149" s="43"/>
      <c r="D149" s="43"/>
      <c r="E149" s="43"/>
      <c r="F149" s="43"/>
      <c r="G149" s="33"/>
      <c r="H149" s="44"/>
      <c r="I149" s="43"/>
      <c r="J149" s="43"/>
      <c r="K149" s="45"/>
      <c r="L149" s="33"/>
      <c r="M149" s="44"/>
      <c r="N149" s="43"/>
      <c r="O149" s="43"/>
      <c r="P149" s="45"/>
      <c r="Q149" s="33"/>
      <c r="R149" s="44"/>
      <c r="S149" s="43"/>
      <c r="T149" s="43"/>
      <c r="U149" s="45"/>
      <c r="V149" s="33"/>
      <c r="W149" s="44"/>
      <c r="X149" s="43"/>
      <c r="Y149" s="43"/>
      <c r="Z149" s="45"/>
      <c r="AA149" s="33"/>
      <c r="AB149" s="44"/>
      <c r="AC149" s="43"/>
      <c r="AD149" s="43"/>
      <c r="AE149" s="46"/>
      <c r="AF149" s="38"/>
      <c r="AG149" s="39"/>
      <c r="AH149" s="80"/>
    </row>
    <row r="150" spans="2:34" x14ac:dyDescent="0.25">
      <c r="B150" s="33"/>
      <c r="C150" s="43"/>
      <c r="D150" s="43"/>
      <c r="E150" s="43"/>
      <c r="F150" s="43"/>
      <c r="G150" s="33"/>
      <c r="H150" s="44"/>
      <c r="I150" s="43"/>
      <c r="J150" s="43"/>
      <c r="K150" s="45"/>
      <c r="L150" s="33"/>
      <c r="M150" s="44"/>
      <c r="N150" s="43"/>
      <c r="O150" s="43"/>
      <c r="P150" s="45"/>
      <c r="Q150" s="33"/>
      <c r="R150" s="44"/>
      <c r="S150" s="43"/>
      <c r="T150" s="43"/>
      <c r="U150" s="45"/>
      <c r="V150" s="33"/>
      <c r="W150" s="44"/>
      <c r="X150" s="43"/>
      <c r="Y150" s="43"/>
      <c r="Z150" s="45"/>
      <c r="AA150" s="33"/>
      <c r="AB150" s="44"/>
      <c r="AC150" s="43"/>
      <c r="AD150" s="43"/>
      <c r="AE150" s="46"/>
      <c r="AF150" s="38"/>
      <c r="AG150" s="39"/>
      <c r="AH150" s="80"/>
    </row>
    <row r="151" spans="2:34" x14ac:dyDescent="0.25">
      <c r="B151" s="33"/>
      <c r="C151" s="43"/>
      <c r="D151" s="43"/>
      <c r="E151" s="43"/>
      <c r="F151" s="43"/>
      <c r="G151" s="33"/>
      <c r="H151" s="44"/>
      <c r="I151" s="43"/>
      <c r="J151" s="43"/>
      <c r="K151" s="45"/>
      <c r="L151" s="33"/>
      <c r="M151" s="44"/>
      <c r="N151" s="43"/>
      <c r="O151" s="43"/>
      <c r="P151" s="45"/>
      <c r="Q151" s="33"/>
      <c r="R151" s="44"/>
      <c r="S151" s="43"/>
      <c r="T151" s="43"/>
      <c r="U151" s="45"/>
      <c r="V151" s="33"/>
      <c r="W151" s="44"/>
      <c r="X151" s="43"/>
      <c r="Y151" s="43"/>
      <c r="Z151" s="45"/>
      <c r="AA151" s="33"/>
      <c r="AB151" s="44"/>
      <c r="AC151" s="43"/>
      <c r="AD151" s="43"/>
      <c r="AE151" s="46"/>
      <c r="AF151" s="38"/>
      <c r="AG151" s="39"/>
      <c r="AH151" s="80"/>
    </row>
    <row r="152" spans="2:34" x14ac:dyDescent="0.25">
      <c r="B152" s="33"/>
      <c r="C152" s="113"/>
      <c r="D152" s="123"/>
      <c r="E152" s="123"/>
      <c r="F152" s="92"/>
      <c r="G152" s="73"/>
      <c r="H152" s="115"/>
      <c r="I152" s="124"/>
      <c r="J152" s="124"/>
      <c r="K152" s="125"/>
      <c r="L152" s="73"/>
      <c r="M152" s="115"/>
      <c r="N152" s="124"/>
      <c r="O152" s="124"/>
      <c r="P152" s="127"/>
      <c r="Q152" s="73"/>
      <c r="R152" s="115"/>
      <c r="S152" s="124"/>
      <c r="T152" s="124"/>
      <c r="U152" s="125"/>
      <c r="V152" s="73"/>
      <c r="W152" s="115"/>
      <c r="X152" s="124"/>
      <c r="Y152" s="124"/>
      <c r="Z152" s="125"/>
      <c r="AA152" s="73"/>
      <c r="AB152" s="115"/>
      <c r="AC152" s="124"/>
      <c r="AD152" s="124"/>
      <c r="AE152" s="123"/>
      <c r="AF152" s="38"/>
      <c r="AG152" s="39"/>
      <c r="AH152" s="94"/>
    </row>
    <row r="153" spans="2:34" x14ac:dyDescent="0.25">
      <c r="B153" s="33"/>
      <c r="C153" s="129"/>
      <c r="D153" s="129"/>
      <c r="E153" s="129"/>
      <c r="F153" s="129"/>
      <c r="G153" s="33"/>
      <c r="H153" s="44"/>
      <c r="I153" s="43"/>
      <c r="J153" s="43"/>
      <c r="K153" s="45"/>
      <c r="L153" s="33"/>
      <c r="M153" s="44"/>
      <c r="N153" s="43"/>
      <c r="O153" s="43"/>
      <c r="P153" s="45"/>
      <c r="Q153" s="33"/>
      <c r="R153" s="44"/>
      <c r="S153" s="43"/>
      <c r="T153" s="43"/>
      <c r="U153" s="45"/>
      <c r="V153" s="33"/>
      <c r="W153" s="44"/>
      <c r="X153" s="43"/>
      <c r="Y153" s="43"/>
      <c r="Z153" s="45"/>
      <c r="AA153" s="33"/>
      <c r="AB153" s="44"/>
      <c r="AC153" s="43"/>
      <c r="AD153" s="43"/>
      <c r="AE153" s="46"/>
      <c r="AF153" s="38"/>
      <c r="AG153" s="39"/>
      <c r="AH153" s="166"/>
    </row>
    <row r="154" spans="2:34" x14ac:dyDescent="0.25">
      <c r="B154" s="33"/>
      <c r="C154" s="129"/>
      <c r="D154" s="129"/>
      <c r="E154" s="129"/>
      <c r="F154" s="129"/>
      <c r="G154" s="33"/>
      <c r="H154" s="44"/>
      <c r="I154" s="43"/>
      <c r="J154" s="43"/>
      <c r="K154" s="45"/>
      <c r="L154" s="33"/>
      <c r="M154" s="44"/>
      <c r="N154" s="43"/>
      <c r="O154" s="43"/>
      <c r="P154" s="45"/>
      <c r="Q154" s="33"/>
      <c r="R154" s="44"/>
      <c r="S154" s="43"/>
      <c r="T154" s="43"/>
      <c r="U154" s="45"/>
      <c r="V154" s="33"/>
      <c r="W154" s="44"/>
      <c r="X154" s="43"/>
      <c r="Y154" s="43"/>
      <c r="Z154" s="45"/>
      <c r="AA154" s="33"/>
      <c r="AB154" s="44"/>
      <c r="AC154" s="43"/>
      <c r="AD154" s="43"/>
      <c r="AE154" s="46"/>
      <c r="AF154" s="38"/>
      <c r="AG154" s="39"/>
      <c r="AH154" s="166"/>
    </row>
    <row r="155" spans="2:34" x14ac:dyDescent="0.25">
      <c r="B155" s="33"/>
      <c r="C155" s="113"/>
      <c r="D155" s="123"/>
      <c r="E155" s="123"/>
      <c r="F155" s="92"/>
      <c r="G155" s="73"/>
      <c r="H155" s="115"/>
      <c r="I155" s="124"/>
      <c r="J155" s="124"/>
      <c r="K155" s="125"/>
      <c r="L155" s="73"/>
      <c r="M155" s="115"/>
      <c r="N155" s="124"/>
      <c r="O155" s="124"/>
      <c r="P155" s="125"/>
      <c r="Q155" s="73"/>
      <c r="R155" s="115"/>
      <c r="S155" s="124"/>
      <c r="T155" s="124"/>
      <c r="U155" s="125"/>
      <c r="V155" s="73"/>
      <c r="W155" s="115"/>
      <c r="X155" s="124"/>
      <c r="Y155" s="124"/>
      <c r="Z155" s="125"/>
      <c r="AA155" s="73"/>
      <c r="AB155" s="115"/>
      <c r="AC155" s="124"/>
      <c r="AD155" s="124"/>
      <c r="AE155" s="123"/>
      <c r="AF155" s="38"/>
      <c r="AG155" s="39"/>
      <c r="AH155" s="78"/>
    </row>
    <row r="156" spans="2:34" x14ac:dyDescent="0.25">
      <c r="B156" s="33"/>
      <c r="C156" s="113"/>
      <c r="D156" s="123"/>
      <c r="E156" s="123"/>
      <c r="F156" s="92"/>
      <c r="G156" s="73"/>
      <c r="H156" s="115"/>
      <c r="I156" s="124"/>
      <c r="J156" s="124"/>
      <c r="K156" s="125"/>
      <c r="L156" s="73"/>
      <c r="M156" s="115"/>
      <c r="N156" s="124"/>
      <c r="O156" s="124"/>
      <c r="P156" s="125"/>
      <c r="Q156" s="73"/>
      <c r="R156" s="115"/>
      <c r="S156" s="124"/>
      <c r="T156" s="124"/>
      <c r="U156" s="125"/>
      <c r="V156" s="73"/>
      <c r="W156" s="115"/>
      <c r="X156" s="124"/>
      <c r="Y156" s="124"/>
      <c r="Z156" s="125"/>
      <c r="AA156" s="73"/>
      <c r="AB156" s="115"/>
      <c r="AC156" s="124"/>
      <c r="AD156" s="124"/>
      <c r="AE156" s="123"/>
      <c r="AF156" s="38"/>
      <c r="AG156" s="39"/>
      <c r="AH156" s="78"/>
    </row>
    <row r="157" spans="2:34" x14ac:dyDescent="0.25">
      <c r="B157" s="33"/>
      <c r="C157" s="129"/>
      <c r="D157" s="134"/>
      <c r="E157" s="134"/>
      <c r="F157" s="60"/>
      <c r="G157" s="59"/>
      <c r="H157" s="44"/>
      <c r="I157" s="60"/>
      <c r="J157" s="60"/>
      <c r="K157" s="61"/>
      <c r="L157" s="59"/>
      <c r="M157" s="44"/>
      <c r="N157" s="60"/>
      <c r="O157" s="60"/>
      <c r="P157" s="136"/>
      <c r="Q157" s="59"/>
      <c r="R157" s="44"/>
      <c r="S157" s="60"/>
      <c r="T157" s="60"/>
      <c r="U157" s="61"/>
      <c r="V157" s="59"/>
      <c r="W157" s="44"/>
      <c r="X157" s="60"/>
      <c r="Y157" s="60"/>
      <c r="Z157" s="61"/>
      <c r="AA157" s="59"/>
      <c r="AB157" s="44"/>
      <c r="AC157" s="60"/>
      <c r="AD157" s="60"/>
      <c r="AE157" s="62"/>
      <c r="AF157" s="38"/>
      <c r="AG157" s="39"/>
      <c r="AH157" s="167"/>
    </row>
    <row r="158" spans="2:34" x14ac:dyDescent="0.25">
      <c r="B158" s="33"/>
      <c r="C158" s="123"/>
      <c r="D158" s="123"/>
      <c r="E158" s="123"/>
      <c r="F158" s="92"/>
      <c r="G158" s="73"/>
      <c r="H158" s="115"/>
      <c r="I158" s="124"/>
      <c r="J158" s="124"/>
      <c r="K158" s="125"/>
      <c r="L158" s="73"/>
      <c r="M158" s="115"/>
      <c r="N158" s="124"/>
      <c r="O158" s="124"/>
      <c r="P158" s="125"/>
      <c r="Q158" s="73"/>
      <c r="R158" s="115"/>
      <c r="S158" s="124"/>
      <c r="T158" s="124"/>
      <c r="U158" s="125"/>
      <c r="V158" s="73"/>
      <c r="W158" s="115"/>
      <c r="X158" s="124"/>
      <c r="Y158" s="124"/>
      <c r="Z158" s="125"/>
      <c r="AA158" s="73"/>
      <c r="AB158" s="115"/>
      <c r="AC158" s="124"/>
      <c r="AD158" s="124"/>
      <c r="AE158" s="123"/>
      <c r="AF158" s="38"/>
      <c r="AG158" s="39"/>
      <c r="AH158" s="78"/>
    </row>
    <row r="159" spans="2:34" x14ac:dyDescent="0.25">
      <c r="B159" s="33"/>
      <c r="C159" s="123"/>
      <c r="D159" s="123"/>
      <c r="E159" s="123"/>
      <c r="F159" s="92"/>
      <c r="G159" s="73"/>
      <c r="H159" s="115"/>
      <c r="I159" s="124"/>
      <c r="J159" s="124"/>
      <c r="K159" s="125"/>
      <c r="L159" s="73"/>
      <c r="M159" s="115"/>
      <c r="N159" s="124"/>
      <c r="O159" s="124"/>
      <c r="P159" s="125"/>
      <c r="Q159" s="73"/>
      <c r="R159" s="115"/>
      <c r="S159" s="124"/>
      <c r="T159" s="124"/>
      <c r="U159" s="125"/>
      <c r="V159" s="73"/>
      <c r="W159" s="115"/>
      <c r="X159" s="124"/>
      <c r="Y159" s="124"/>
      <c r="Z159" s="125"/>
      <c r="AA159" s="73"/>
      <c r="AB159" s="115"/>
      <c r="AC159" s="124"/>
      <c r="AD159" s="124"/>
      <c r="AE159" s="123"/>
      <c r="AF159" s="38"/>
      <c r="AG159" s="39"/>
      <c r="AH159" s="78"/>
    </row>
    <row r="160" spans="2:34" x14ac:dyDescent="0.25">
      <c r="B160" s="33"/>
      <c r="C160" s="129"/>
      <c r="D160" s="129"/>
      <c r="E160" s="129"/>
      <c r="F160" s="129"/>
      <c r="G160" s="33"/>
      <c r="H160" s="44"/>
      <c r="I160" s="43"/>
      <c r="J160" s="43"/>
      <c r="K160" s="45"/>
      <c r="L160" s="33"/>
      <c r="M160" s="44"/>
      <c r="N160" s="43"/>
      <c r="O160" s="43"/>
      <c r="P160" s="45"/>
      <c r="Q160" s="33"/>
      <c r="R160" s="44"/>
      <c r="S160" s="43"/>
      <c r="T160" s="43"/>
      <c r="U160" s="45"/>
      <c r="V160" s="33"/>
      <c r="W160" s="44"/>
      <c r="X160" s="43"/>
      <c r="Y160" s="43"/>
      <c r="Z160" s="45"/>
      <c r="AA160" s="33"/>
      <c r="AB160" s="44"/>
      <c r="AC160" s="43"/>
      <c r="AD160" s="43"/>
      <c r="AE160" s="46"/>
      <c r="AF160" s="38"/>
      <c r="AG160" s="39"/>
      <c r="AH160" s="80"/>
    </row>
    <row r="161" spans="2:34" x14ac:dyDescent="0.25">
      <c r="B161" s="33"/>
      <c r="C161" s="43"/>
      <c r="D161" s="43"/>
      <c r="E161" s="43"/>
      <c r="F161" s="43"/>
      <c r="G161" s="33"/>
      <c r="H161" s="44"/>
      <c r="I161" s="43"/>
      <c r="J161" s="43"/>
      <c r="K161" s="45"/>
      <c r="L161" s="33"/>
      <c r="M161" s="44"/>
      <c r="N161" s="43"/>
      <c r="O161" s="43"/>
      <c r="P161" s="45"/>
      <c r="Q161" s="33"/>
      <c r="R161" s="44"/>
      <c r="S161" s="43"/>
      <c r="T161" s="43"/>
      <c r="U161" s="45"/>
      <c r="V161" s="33"/>
      <c r="W161" s="44"/>
      <c r="X161" s="43"/>
      <c r="Y161" s="43"/>
      <c r="Z161" s="45"/>
      <c r="AA161" s="33"/>
      <c r="AB161" s="44"/>
      <c r="AC161" s="43"/>
      <c r="AD161" s="43"/>
      <c r="AE161" s="46"/>
      <c r="AF161" s="38"/>
      <c r="AG161" s="39"/>
      <c r="AH161" s="80"/>
    </row>
    <row r="162" spans="2:34" x14ac:dyDescent="0.25">
      <c r="B162" s="33"/>
      <c r="C162" s="43"/>
      <c r="D162" s="43"/>
      <c r="E162" s="43"/>
      <c r="F162" s="43"/>
      <c r="G162" s="33"/>
      <c r="H162" s="44"/>
      <c r="I162" s="43"/>
      <c r="J162" s="43"/>
      <c r="K162" s="45"/>
      <c r="L162" s="33"/>
      <c r="M162" s="44"/>
      <c r="N162" s="43"/>
      <c r="O162" s="43"/>
      <c r="P162" s="45"/>
      <c r="Q162" s="33"/>
      <c r="R162" s="44"/>
      <c r="S162" s="43"/>
      <c r="T162" s="43"/>
      <c r="U162" s="45"/>
      <c r="V162" s="33"/>
      <c r="W162" s="44"/>
      <c r="X162" s="43"/>
      <c r="Y162" s="43"/>
      <c r="Z162" s="45"/>
      <c r="AA162" s="33"/>
      <c r="AB162" s="44"/>
      <c r="AC162" s="43"/>
      <c r="AD162" s="43"/>
      <c r="AE162" s="46"/>
      <c r="AF162" s="38"/>
      <c r="AG162" s="39"/>
      <c r="AH162" s="80"/>
    </row>
    <row r="163" spans="2:34" x14ac:dyDescent="0.25">
      <c r="B163" s="33"/>
      <c r="C163" s="123"/>
      <c r="D163" s="123"/>
      <c r="E163" s="123"/>
      <c r="F163" s="92"/>
      <c r="G163" s="73"/>
      <c r="H163" s="115"/>
      <c r="I163" s="124"/>
      <c r="J163" s="124"/>
      <c r="K163" s="125"/>
      <c r="L163" s="73"/>
      <c r="M163" s="115"/>
      <c r="N163" s="124"/>
      <c r="O163" s="124"/>
      <c r="P163" s="127"/>
      <c r="Q163" s="73"/>
      <c r="R163" s="115"/>
      <c r="S163" s="124"/>
      <c r="T163" s="124"/>
      <c r="U163" s="125"/>
      <c r="V163" s="73"/>
      <c r="W163" s="115"/>
      <c r="X163" s="124"/>
      <c r="Y163" s="124"/>
      <c r="Z163" s="125"/>
      <c r="AA163" s="73"/>
      <c r="AB163" s="115"/>
      <c r="AC163" s="124"/>
      <c r="AD163" s="124"/>
      <c r="AE163" s="123"/>
      <c r="AF163" s="38"/>
      <c r="AG163" s="39"/>
      <c r="AH163" s="168"/>
    </row>
    <row r="164" spans="2:34" x14ac:dyDescent="0.25">
      <c r="B164" s="33"/>
      <c r="C164" s="123"/>
      <c r="D164" s="123"/>
      <c r="E164" s="123"/>
      <c r="F164" s="92"/>
      <c r="G164" s="73"/>
      <c r="H164" s="115"/>
      <c r="I164" s="124"/>
      <c r="J164" s="124"/>
      <c r="K164" s="125"/>
      <c r="L164" s="73"/>
      <c r="M164" s="115"/>
      <c r="N164" s="124"/>
      <c r="O164" s="124"/>
      <c r="P164" s="127"/>
      <c r="Q164" s="73"/>
      <c r="R164" s="115"/>
      <c r="S164" s="124"/>
      <c r="T164" s="124"/>
      <c r="U164" s="125"/>
      <c r="V164" s="73"/>
      <c r="W164" s="115"/>
      <c r="X164" s="124"/>
      <c r="Y164" s="124"/>
      <c r="Z164" s="125"/>
      <c r="AA164" s="73"/>
      <c r="AB164" s="115"/>
      <c r="AC164" s="124"/>
      <c r="AD164" s="124"/>
      <c r="AE164" s="123"/>
      <c r="AF164" s="38"/>
      <c r="AG164" s="39"/>
      <c r="AH164" s="78"/>
    </row>
    <row r="165" spans="2:34" ht="15.75" thickBot="1" x14ac:dyDescent="0.3">
      <c r="B165" s="139"/>
      <c r="C165" s="140"/>
      <c r="D165" s="140"/>
      <c r="E165" s="140"/>
      <c r="F165" s="140"/>
      <c r="G165" s="169"/>
      <c r="H165" s="142"/>
      <c r="I165" s="140"/>
      <c r="J165" s="140"/>
      <c r="K165" s="143"/>
      <c r="L165" s="169"/>
      <c r="M165" s="142"/>
      <c r="N165" s="140"/>
      <c r="O165" s="140"/>
      <c r="P165" s="144"/>
      <c r="Q165" s="169"/>
      <c r="R165" s="142"/>
      <c r="S165" s="140"/>
      <c r="T165" s="140"/>
      <c r="U165" s="143"/>
      <c r="V165" s="169"/>
      <c r="W165" s="142"/>
      <c r="X165" s="140"/>
      <c r="Y165" s="140"/>
      <c r="Z165" s="143"/>
      <c r="AA165" s="169"/>
      <c r="AB165" s="142"/>
      <c r="AC165" s="140"/>
      <c r="AD165" s="140"/>
      <c r="AE165" s="145"/>
      <c r="AF165" s="146"/>
      <c r="AG165" s="39"/>
      <c r="AH165" s="78"/>
    </row>
    <row r="166" spans="2:34" ht="15.75" thickTop="1" x14ac:dyDescent="0.25"/>
  </sheetData>
  <hyperlinks>
    <hyperlink ref="S12" location="'FY 06'!B3" display="'FY 06'!B3" xr:uid="{8B794E18-0E13-43D0-A0D8-3A26538EF549}"/>
    <hyperlink ref="T12" location="'FY 06'!B3" display="'FY 06'!B3" xr:uid="{C13DEAE6-F92F-4E3B-A34B-FD0F04C181EA}"/>
    <hyperlink ref="X12" location="'FY 06'!B3" display="'FY 06'!B3" xr:uid="{CD82CF2E-DBD4-46C4-9B72-A578595CF841}"/>
    <hyperlink ref="Y12" location="'FY 06'!B3" display="'FY 06'!B3" xr:uid="{1698CE86-B249-4596-891E-445AF9CA6F41}"/>
    <hyperlink ref="AC12" location="'FY 06'!B3" display="'FY 06'!B3" xr:uid="{F3340AC0-3897-44DA-ABD4-54111443A08D}"/>
    <hyperlink ref="AD12" location="'FY 06'!B3" display="'FY 06'!B3" xr:uid="{586D30E7-A42E-445E-9855-1E4B16EB0C96}"/>
  </hyperlinks>
  <printOptions horizontalCentered="1" verticalCentered="1"/>
  <pageMargins left="0.11811023622047245" right="0.15748031496062992" top="0.51181102362204722" bottom="0.15748031496062992" header="0.19685039370078741" footer="0.23622047244094491"/>
  <pageSetup paperSize="9" scale="41" fitToHeight="2" orientation="landscape" cellComments="asDisplayed" r:id="rId1"/>
  <headerFooter>
    <oddHeader>&amp;L&amp;"Arial,Fett"&amp;48Consensus Details Q4 and FY 2019 - 2023</oddHeader>
    <oddFooter>&amp;L&amp;"Arial,Fett"&amp;16As of February 04, 2020&amp;R&amp;"Tele-GroteskFet,Standard"&amp;16&amp;P</oddFooter>
  </headerFooter>
  <rowBreaks count="1" manualBreakCount="1">
    <brk id="73" max="3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11" ma:contentTypeDescription="Ein neues Dokument erstellen." ma:contentTypeScope="" ma:versionID="0d67b49f238f59efb07fbd6f72535e01">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e4b2008d249d2c839b0de8d913bf9a8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540B84D-3416-47E0-ADF0-2D2F91773075}">
  <ds:schemaRefs>
    <ds:schemaRef ds:uri="http://schemas.microsoft.com/sharepoint/v3/contenttype/forms"/>
  </ds:schemaRefs>
</ds:datastoreItem>
</file>

<file path=customXml/itemProps2.xml><?xml version="1.0" encoding="utf-8"?>
<ds:datastoreItem xmlns:ds="http://schemas.openxmlformats.org/officeDocument/2006/customXml" ds:itemID="{4682DAD4-6ADC-4500-887B-18BB9D772F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FDEE77-F18F-49B9-8FC2-0E402C5C584E}">
  <ds:schemaRefs>
    <ds:schemaRef ds:uri="http://purl.org/dc/terms/"/>
    <ds:schemaRef ds:uri="208e050b-f7ba-418a-9781-8bbecc53a0a0"/>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67cf9329-558c-4af1-badf-c8c6c88f936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4</vt:i4>
      </vt:variant>
    </vt:vector>
  </HeadingPairs>
  <TitlesOfParts>
    <vt:vector size="5" baseType="lpstr">
      <vt:lpstr>Overview</vt:lpstr>
      <vt:lpstr>Overview!Druckbereich</vt:lpstr>
      <vt:lpstr>Overview!Drucktitel</vt:lpstr>
      <vt:lpstr>Overview!Print_Area</vt:lpstr>
      <vt:lpstr>Overview!Print_Titles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Claaßen, Mareike Svea</dc:creator>
  <cp:lastModifiedBy>Claaßen, Mareike Svea</cp:lastModifiedBy>
  <dcterms:created xsi:type="dcterms:W3CDTF">2020-02-03T11:50:16Z</dcterms:created>
  <dcterms:modified xsi:type="dcterms:W3CDTF">2020-02-04T13:21:29Z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0x01010019D5F6D7041CB74FA024D6A5A268A2CC</vt:lpwstr>
  </property>
</Properties>
</file>